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22" i="1"/>
  <c r="D19"/>
  <c r="D18"/>
  <c r="D15"/>
  <c r="D14"/>
  <c r="D12"/>
  <c r="D11" s="1"/>
  <c r="D10"/>
  <c r="D8"/>
  <c r="G8" s="1"/>
  <c r="D7"/>
  <c r="G7" s="1"/>
  <c r="D6"/>
  <c r="D5"/>
  <c r="G5" s="1"/>
  <c r="D21"/>
  <c r="G19"/>
  <c r="G15"/>
  <c r="D9"/>
  <c r="G18"/>
  <c r="E11"/>
  <c r="C11"/>
  <c r="G14"/>
  <c r="C4"/>
  <c r="D26"/>
  <c r="E9"/>
  <c r="E4"/>
  <c r="E13"/>
  <c r="G6"/>
  <c r="C9"/>
  <c r="F10"/>
  <c r="F9" s="1"/>
  <c r="C23"/>
  <c r="E23"/>
  <c r="D24"/>
  <c r="F6"/>
  <c r="F20"/>
  <c r="E16"/>
  <c r="C16"/>
  <c r="G20"/>
  <c r="E26"/>
  <c r="C26"/>
  <c r="F25"/>
  <c r="D25"/>
  <c r="G25" s="1"/>
  <c r="C13"/>
  <c r="F15"/>
  <c r="F7"/>
  <c r="G17"/>
  <c r="F27"/>
  <c r="F26" s="1"/>
  <c r="F22"/>
  <c r="F19"/>
  <c r="F18"/>
  <c r="F17"/>
  <c r="F14"/>
  <c r="F12"/>
  <c r="F8"/>
  <c r="F5"/>
  <c r="E21"/>
  <c r="E29" s="1"/>
  <c r="C21"/>
  <c r="D13" l="1"/>
  <c r="G13" s="1"/>
  <c r="C29"/>
  <c r="G10"/>
  <c r="G9" s="1"/>
  <c r="D4"/>
  <c r="D23"/>
  <c r="D16"/>
  <c r="G16" s="1"/>
  <c r="F11"/>
  <c r="G21"/>
  <c r="F21"/>
  <c r="F13"/>
  <c r="G22"/>
  <c r="G27"/>
  <c r="G26" s="1"/>
  <c r="G11"/>
  <c r="F16"/>
  <c r="G12"/>
  <c r="F4"/>
  <c r="F29" l="1"/>
  <c r="D29"/>
  <c r="G29" s="1"/>
  <c r="G4"/>
</calcChain>
</file>

<file path=xl/sharedStrings.xml><?xml version="1.0" encoding="utf-8"?>
<sst xmlns="http://schemas.openxmlformats.org/spreadsheetml/2006/main" count="59" uniqueCount="57">
  <si>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</si>
  <si>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</si>
  <si>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</si>
  <si>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</si>
  <si>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</si>
  <si>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</si>
  <si>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0300</t>
  </si>
  <si>
    <t>Национальная безопасность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</si>
  <si>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</si>
  <si>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</si>
  <si>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</si>
  <si>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</si>
  <si>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</si>
  <si>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</si>
  <si>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</si>
  <si>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</si>
  <si>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</si>
  <si>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</si>
  <si>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</si>
  <si>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</si>
  <si>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</si>
  <si>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</si>
  <si>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</si>
  <si>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</si>
  <si>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</si>
  <si>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</si>
  <si>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</si>
  <si>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</si>
  <si>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1102</t>
  </si>
  <si>
    <t>Массовый спорт</t>
  </si>
  <si>
    <t>ВСЕГО РАСХОДОВ</t>
  </si>
  <si>
    <t>(-) дефицит, (+) профицит бюджета</t>
  </si>
  <si>
    <t>Обеспечение деятельности спортивных учреждений</t>
  </si>
  <si>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</si>
  <si>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</si>
  <si>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</si>
  <si>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</si>
  <si>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</si>
  <si>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0111</t>
  </si>
  <si>
    <t>Резервный фонд</t>
  </si>
  <si>
    <t>0412</t>
  </si>
  <si>
    <t>Бюджетные инвестиции в объекты государственной (муниципальной) собственности</t>
  </si>
  <si>
    <t>1403</t>
  </si>
  <si>
    <t>14</t>
  </si>
  <si>
    <t>Межбюджетный трансферты общего характера</t>
  </si>
  <si>
    <t>Иные межбюджетные трансферты</t>
  </si>
  <si>
    <t>0505</t>
  </si>
  <si>
    <t>Другие вопросы в области ЖКХ</t>
  </si>
  <si>
    <t>0107</t>
  </si>
  <si>
    <t>Обеспечение проведения выборов и референдумов</t>
  </si>
  <si>
    <t>0200</t>
  </si>
  <si>
    <t>0203</t>
  </si>
  <si>
    <t>Национальная оборона</t>
  </si>
  <si>
    <t>Мобилизационная и вневойсковая подготовка</t>
  </si>
  <si>
    <t>0310</t>
  </si>
  <si>
    <t>План на отчетный год тыс. руб.</t>
  </si>
  <si>
    <t>Сведения об исполнении расходной части бюджета Кокшайского сельского поселения за 1 полугодие 2022г.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</si>
</sst>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4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4" fontId="0" fillId="0" borderId="2" xfId="0" applyNumberFormat="1" applyBorder="1"/>
    <xf numFmtId="164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4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4" fontId="1" fillId="0" borderId="10" xfId="0" applyNumberFormat="1" applyFont="1" applyBorder="1"/>
    <xf numFmtId="49" fontId="0" fillId="0" borderId="2" xfId="0" applyNumberFormat="1" applyBorder="1" applyAlignment="1">
      <alignment wrapText="1"/>
    </xf>
    <xf numFmtId="49" fontId="0" fillId="0" borderId="2" xfId="0" applyNumberFormat="1" applyFont="1" applyBorder="1"/>
    <xf numFmtId="165" fontId="1" fillId="0" borderId="6" xfId="0" applyNumberFormat="1" applyFont="1" applyBorder="1"/>
    <xf numFmtId="49" fontId="0" fillId="0" borderId="11" xfId="0" applyNumberFormat="1" applyBorder="1"/>
    <xf numFmtId="4" fontId="0" fillId="0" borderId="1" xfId="0" applyNumberFormat="1" applyBorder="1"/>
    <xf numFmtId="164" fontId="1" fillId="0" borderId="12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" fontId="1" fillId="0" borderId="14" xfId="0" applyNumberFormat="1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5" xfId="0" applyNumberFormat="1" applyFont="1" applyBorder="1"/>
    <xf numFmtId="4" fontId="2" fillId="0" borderId="7" xfId="0" applyNumberFormat="1" applyFont="1" applyBorder="1"/>
    <xf numFmtId="4" fontId="3" fillId="0" borderId="9" xfId="0" applyNumberFormat="1" applyFont="1" applyBorder="1"/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topLeftCell="A3" workbookViewId="0">
      <selection activeCell="I14" sqref="I14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48" t="s">
        <v>56</v>
      </c>
      <c r="B1" s="48"/>
      <c r="C1" s="48"/>
      <c r="D1" s="48"/>
      <c r="E1" s="48"/>
      <c r="F1" s="48"/>
      <c r="G1" s="48"/>
    </row>
    <row r="3" spans="1:9" ht="60.75" customHeight="1" thickBot="1">
      <c r="A3" s="7"/>
      <c r="B3" s="8" t="s">
        <v>33</v>
      </c>
      <c r="C3" s="9" t="s">
        <v>55</v>
      </c>
      <c r="D3" s="9" t="s">
        <v>34</v>
      </c>
      <c r="E3" s="9" t="s">
        <v>35</v>
      </c>
      <c r="F3" s="9" t="s">
        <v>36</v>
      </c>
      <c r="G3" s="9" t="s">
        <v>37</v>
      </c>
      <c r="H3" s="2"/>
      <c r="I3" s="2"/>
    </row>
    <row r="4" spans="1:9">
      <c r="A4" s="35" t="s">
        <v>0</v>
      </c>
      <c r="B4" s="36" t="s">
        <v>1</v>
      </c>
      <c r="C4" s="37">
        <f>C5+C7+C8+C6</f>
        <v>3002.95</v>
      </c>
      <c r="D4" s="37">
        <f>D5+D7+D8+D6</f>
        <v>1501.4749999999999</v>
      </c>
      <c r="E4" s="37">
        <f>E5+E7+E8+E6</f>
        <v>1446.56</v>
      </c>
      <c r="F4" s="38">
        <f>E4*100/C4</f>
        <v>48.171298223413643</v>
      </c>
      <c r="G4" s="39">
        <f>E4*100/D4</f>
        <v>96.342596446827287</v>
      </c>
    </row>
    <row r="5" spans="1:9" ht="15" customHeight="1">
      <c r="A5" s="4" t="s">
        <v>2</v>
      </c>
      <c r="B5" s="4" t="s">
        <v>3</v>
      </c>
      <c r="C5" s="40">
        <v>2453.1</v>
      </c>
      <c r="D5" s="40">
        <f>C5/4*2</f>
        <v>1226.55</v>
      </c>
      <c r="E5" s="33">
        <v>1300.5999999999999</v>
      </c>
      <c r="F5" s="5">
        <f t="shared" ref="F5:F27" si="0">E5*100/C5</f>
        <v>53.018629489217723</v>
      </c>
      <c r="G5" s="5">
        <f t="shared" ref="G5:G29" si="1">E5*100/D5</f>
        <v>106.03725897843545</v>
      </c>
    </row>
    <row r="6" spans="1:9" hidden="1">
      <c r="A6" s="4" t="s">
        <v>48</v>
      </c>
      <c r="B6" s="4" t="s">
        <v>49</v>
      </c>
      <c r="C6" s="40"/>
      <c r="D6" s="40">
        <f t="shared" ref="D6:D8" si="2">C6/4*2</f>
        <v>0</v>
      </c>
      <c r="E6" s="33"/>
      <c r="F6" s="5" t="e">
        <f t="shared" si="0"/>
        <v>#DIV/0!</v>
      </c>
      <c r="G6" s="5" t="e">
        <f t="shared" si="1"/>
        <v>#DIV/0!</v>
      </c>
    </row>
    <row r="7" spans="1:9" ht="18" customHeight="1">
      <c r="A7" s="4" t="s">
        <v>38</v>
      </c>
      <c r="B7" s="4" t="s">
        <v>39</v>
      </c>
      <c r="C7" s="40">
        <v>10</v>
      </c>
      <c r="D7" s="40">
        <f t="shared" si="2"/>
        <v>5</v>
      </c>
      <c r="E7" s="33">
        <v>0</v>
      </c>
      <c r="F7" s="5">
        <f t="shared" si="0"/>
        <v>0</v>
      </c>
      <c r="G7" s="5">
        <f t="shared" si="1"/>
        <v>0</v>
      </c>
    </row>
    <row r="8" spans="1:9" ht="15.75" thickBot="1">
      <c r="A8" s="7" t="s">
        <v>4</v>
      </c>
      <c r="B8" s="7" t="s">
        <v>5</v>
      </c>
      <c r="C8" s="41">
        <v>539.85</v>
      </c>
      <c r="D8" s="40">
        <f t="shared" si="2"/>
        <v>269.92500000000001</v>
      </c>
      <c r="E8" s="18">
        <v>145.96</v>
      </c>
      <c r="F8" s="19">
        <f t="shared" si="0"/>
        <v>27.037139946281375</v>
      </c>
      <c r="G8" s="19">
        <f t="shared" si="1"/>
        <v>54.07427989256275</v>
      </c>
    </row>
    <row r="9" spans="1:9" ht="15.75" thickBot="1">
      <c r="A9" s="13" t="s">
        <v>50</v>
      </c>
      <c r="B9" s="14" t="s">
        <v>52</v>
      </c>
      <c r="C9" s="42">
        <f>C10</f>
        <v>111.4</v>
      </c>
      <c r="D9" s="42">
        <f>D10</f>
        <v>55.7</v>
      </c>
      <c r="E9" s="15">
        <f>E10</f>
        <v>52.86</v>
      </c>
      <c r="F9" s="16">
        <f>F10</f>
        <v>47.450628366247756</v>
      </c>
      <c r="G9" s="17">
        <f>G10</f>
        <v>94.901256732495511</v>
      </c>
    </row>
    <row r="10" spans="1:9" ht="15.75" thickBot="1">
      <c r="A10" s="32" t="s">
        <v>51</v>
      </c>
      <c r="B10" s="20" t="s">
        <v>53</v>
      </c>
      <c r="C10" s="43">
        <v>111.4</v>
      </c>
      <c r="D10" s="40">
        <f>C10/4*2</f>
        <v>55.7</v>
      </c>
      <c r="E10" s="21">
        <v>52.86</v>
      </c>
      <c r="F10" s="19">
        <f t="shared" si="0"/>
        <v>47.450628366247756</v>
      </c>
      <c r="G10" s="19">
        <f t="shared" si="1"/>
        <v>94.901256732495511</v>
      </c>
    </row>
    <row r="11" spans="1:9" ht="12.75" customHeight="1" thickBot="1">
      <c r="A11" s="13" t="s">
        <v>6</v>
      </c>
      <c r="B11" s="14" t="s">
        <v>7</v>
      </c>
      <c r="C11" s="42">
        <f>C12</f>
        <v>100</v>
      </c>
      <c r="D11" s="42">
        <f>D12</f>
        <v>50</v>
      </c>
      <c r="E11" s="15">
        <f>E12</f>
        <v>37.44</v>
      </c>
      <c r="F11" s="16">
        <f t="shared" si="0"/>
        <v>37.44</v>
      </c>
      <c r="G11" s="17">
        <f t="shared" si="1"/>
        <v>74.88</v>
      </c>
    </row>
    <row r="12" spans="1:9" ht="15.75" customHeight="1" thickBot="1">
      <c r="A12" s="20" t="s">
        <v>54</v>
      </c>
      <c r="B12" s="20" t="s">
        <v>8</v>
      </c>
      <c r="C12" s="43">
        <v>100</v>
      </c>
      <c r="D12" s="40">
        <f>C12/4*2</f>
        <v>50</v>
      </c>
      <c r="E12" s="21">
        <v>37.44</v>
      </c>
      <c r="F12" s="22">
        <f t="shared" si="0"/>
        <v>37.44</v>
      </c>
      <c r="G12" s="22">
        <f t="shared" si="1"/>
        <v>74.88</v>
      </c>
    </row>
    <row r="13" spans="1:9" ht="15.75" thickBot="1">
      <c r="A13" s="13" t="s">
        <v>9</v>
      </c>
      <c r="B13" s="14" t="s">
        <v>10</v>
      </c>
      <c r="C13" s="44">
        <f>C14+C15</f>
        <v>11110.52</v>
      </c>
      <c r="D13" s="44">
        <f>D14+D15</f>
        <v>5555.26</v>
      </c>
      <c r="E13" s="28">
        <f>E14+E15</f>
        <v>481.11</v>
      </c>
      <c r="F13" s="16">
        <f t="shared" si="0"/>
        <v>4.3302203677235624</v>
      </c>
      <c r="G13" s="17">
        <f t="shared" si="1"/>
        <v>8.6604407354471249</v>
      </c>
    </row>
    <row r="14" spans="1:9" ht="28.5" customHeight="1">
      <c r="A14" s="20" t="s">
        <v>11</v>
      </c>
      <c r="B14" s="20" t="s">
        <v>12</v>
      </c>
      <c r="C14" s="43">
        <v>10214.09</v>
      </c>
      <c r="D14" s="40">
        <f t="shared" ref="D14:D15" si="3">C14/4*2</f>
        <v>5107.0450000000001</v>
      </c>
      <c r="E14" s="21">
        <v>471.11</v>
      </c>
      <c r="F14" s="22">
        <f t="shared" si="0"/>
        <v>4.6123541108410047</v>
      </c>
      <c r="G14" s="22">
        <f t="shared" si="1"/>
        <v>9.2247082216820093</v>
      </c>
    </row>
    <row r="15" spans="1:9" ht="30.75" customHeight="1" thickBot="1">
      <c r="A15" s="7" t="s">
        <v>40</v>
      </c>
      <c r="B15" s="29" t="s">
        <v>41</v>
      </c>
      <c r="C15" s="41">
        <v>896.43</v>
      </c>
      <c r="D15" s="40">
        <f t="shared" si="3"/>
        <v>448.21499999999997</v>
      </c>
      <c r="E15" s="18">
        <v>10</v>
      </c>
      <c r="F15" s="19">
        <f t="shared" si="0"/>
        <v>1.1155360708588513</v>
      </c>
      <c r="G15" s="19">
        <f t="shared" si="1"/>
        <v>2.2310721417177026</v>
      </c>
    </row>
    <row r="16" spans="1:9" ht="15.75" thickBot="1">
      <c r="A16" s="13" t="s">
        <v>13</v>
      </c>
      <c r="B16" s="14" t="s">
        <v>14</v>
      </c>
      <c r="C16" s="42">
        <f>C17+C18+C19+C20</f>
        <v>1516.51</v>
      </c>
      <c r="D16" s="42">
        <f t="shared" ref="D16:E16" si="4">D17+D18+D19+D20</f>
        <v>758.255</v>
      </c>
      <c r="E16" s="15">
        <f t="shared" si="4"/>
        <v>470.69999999999993</v>
      </c>
      <c r="F16" s="16">
        <f t="shared" si="0"/>
        <v>31.038370996564474</v>
      </c>
      <c r="G16" s="17">
        <f t="shared" si="1"/>
        <v>62.076741993128948</v>
      </c>
    </row>
    <row r="17" spans="1:8" ht="0.75" customHeight="1">
      <c r="A17" s="10" t="s">
        <v>15</v>
      </c>
      <c r="B17" s="10" t="s">
        <v>16</v>
      </c>
      <c r="C17" s="45"/>
      <c r="D17" s="45"/>
      <c r="E17" s="11"/>
      <c r="F17" s="12" t="e">
        <f t="shared" si="0"/>
        <v>#DIV/0!</v>
      </c>
      <c r="G17" s="12" t="e">
        <f t="shared" si="1"/>
        <v>#DIV/0!</v>
      </c>
    </row>
    <row r="18" spans="1:8">
      <c r="A18" s="4" t="s">
        <v>18</v>
      </c>
      <c r="B18" s="4" t="s">
        <v>17</v>
      </c>
      <c r="C18" s="40">
        <v>224.51</v>
      </c>
      <c r="D18" s="40">
        <f t="shared" ref="D18:D19" si="5">C18/4*2</f>
        <v>112.255</v>
      </c>
      <c r="E18" s="6">
        <v>162.66999999999999</v>
      </c>
      <c r="F18" s="5">
        <f t="shared" si="0"/>
        <v>72.455569907799202</v>
      </c>
      <c r="G18" s="5">
        <f t="shared" si="1"/>
        <v>144.9111398155984</v>
      </c>
    </row>
    <row r="19" spans="1:8">
      <c r="A19" s="4" t="s">
        <v>19</v>
      </c>
      <c r="B19" s="4" t="s">
        <v>20</v>
      </c>
      <c r="C19" s="40">
        <v>1292</v>
      </c>
      <c r="D19" s="40">
        <f t="shared" si="5"/>
        <v>646</v>
      </c>
      <c r="E19" s="6">
        <v>308.02999999999997</v>
      </c>
      <c r="F19" s="5">
        <f t="shared" si="0"/>
        <v>23.841331269349844</v>
      </c>
      <c r="G19" s="5">
        <f t="shared" si="1"/>
        <v>47.682662538699688</v>
      </c>
    </row>
    <row r="20" spans="1:8" ht="0.75" customHeight="1" thickBot="1">
      <c r="A20" s="32" t="s">
        <v>46</v>
      </c>
      <c r="B20" s="20" t="s">
        <v>47</v>
      </c>
      <c r="C20" s="43"/>
      <c r="D20" s="43"/>
      <c r="E20" s="24">
        <v>0</v>
      </c>
      <c r="F20" s="5" t="e">
        <f t="shared" ref="F20" si="6">E20*100/C20</f>
        <v>#DIV/0!</v>
      </c>
      <c r="G20" s="5" t="e">
        <f t="shared" ref="G20" si="7">E20*100/D20</f>
        <v>#DIV/0!</v>
      </c>
    </row>
    <row r="21" spans="1:8" ht="15.75" thickBot="1">
      <c r="A21" s="13" t="s">
        <v>21</v>
      </c>
      <c r="B21" s="14" t="s">
        <v>22</v>
      </c>
      <c r="C21" s="42">
        <f>C22</f>
        <v>73.8</v>
      </c>
      <c r="D21" s="42">
        <f>D22</f>
        <v>36.9</v>
      </c>
      <c r="E21" s="15">
        <f>E22</f>
        <v>46.07</v>
      </c>
      <c r="F21" s="16">
        <f t="shared" si="0"/>
        <v>62.425474254742547</v>
      </c>
      <c r="G21" s="34">
        <f t="shared" si="1"/>
        <v>124.85094850948509</v>
      </c>
    </row>
    <row r="22" spans="1:8" ht="15" customHeight="1" thickBot="1">
      <c r="A22" s="20" t="s">
        <v>23</v>
      </c>
      <c r="B22" s="20" t="s">
        <v>24</v>
      </c>
      <c r="C22" s="43">
        <v>73.8</v>
      </c>
      <c r="D22" s="40">
        <f>C22/4*2</f>
        <v>36.9</v>
      </c>
      <c r="E22" s="24">
        <v>46.07</v>
      </c>
      <c r="F22" s="22">
        <f t="shared" si="0"/>
        <v>62.425474254742547</v>
      </c>
      <c r="G22" s="22">
        <f t="shared" si="1"/>
        <v>124.85094850948509</v>
      </c>
    </row>
    <row r="23" spans="1:8" ht="15.75" hidden="1" thickBot="1">
      <c r="A23" s="13" t="s">
        <v>25</v>
      </c>
      <c r="B23" s="14" t="s">
        <v>26</v>
      </c>
      <c r="C23" s="42">
        <f>C24+C25</f>
        <v>0</v>
      </c>
      <c r="D23" s="42">
        <f>D24+D25</f>
        <v>0</v>
      </c>
      <c r="E23" s="15">
        <f>E24+E25</f>
        <v>0</v>
      </c>
      <c r="F23" s="16"/>
      <c r="G23" s="31"/>
    </row>
    <row r="24" spans="1:8" ht="15.75" hidden="1" thickBot="1">
      <c r="A24" s="10" t="s">
        <v>27</v>
      </c>
      <c r="B24" s="10" t="s">
        <v>32</v>
      </c>
      <c r="C24" s="45"/>
      <c r="D24" s="45">
        <f t="shared" ref="D24" si="8">C24/4</f>
        <v>0</v>
      </c>
      <c r="E24" s="11"/>
      <c r="F24" s="12"/>
      <c r="G24" s="12"/>
    </row>
    <row r="25" spans="1:8" ht="15.75" hidden="1" thickBot="1">
      <c r="A25" s="30" t="s">
        <v>28</v>
      </c>
      <c r="B25" s="30" t="s">
        <v>29</v>
      </c>
      <c r="C25" s="41"/>
      <c r="D25" s="43">
        <f>C25/4</f>
        <v>0</v>
      </c>
      <c r="E25" s="23"/>
      <c r="F25" s="22" t="e">
        <f t="shared" si="0"/>
        <v>#DIV/0!</v>
      </c>
      <c r="G25" s="22" t="e">
        <f t="shared" si="1"/>
        <v>#DIV/0!</v>
      </c>
    </row>
    <row r="26" spans="1:8" ht="1.5" customHeight="1" thickBot="1">
      <c r="A26" s="13" t="s">
        <v>43</v>
      </c>
      <c r="B26" s="14" t="s">
        <v>44</v>
      </c>
      <c r="C26" s="42">
        <f>C27</f>
        <v>0</v>
      </c>
      <c r="D26" s="42">
        <f>D27</f>
        <v>0</v>
      </c>
      <c r="E26" s="15">
        <f>E27</f>
        <v>0</v>
      </c>
      <c r="F26" s="15" t="e">
        <f>F27</f>
        <v>#DIV/0!</v>
      </c>
      <c r="G26" s="15" t="e">
        <f>G27</f>
        <v>#DIV/0!</v>
      </c>
    </row>
    <row r="27" spans="1:8" ht="15.75" hidden="1" customHeight="1">
      <c r="A27" s="10" t="s">
        <v>42</v>
      </c>
      <c r="B27" s="10" t="s">
        <v>45</v>
      </c>
      <c r="C27" s="45"/>
      <c r="D27" s="40"/>
      <c r="E27" s="11"/>
      <c r="F27" s="12" t="e">
        <f t="shared" si="0"/>
        <v>#DIV/0!</v>
      </c>
      <c r="G27" s="12" t="e">
        <f t="shared" si="1"/>
        <v>#DIV/0!</v>
      </c>
    </row>
    <row r="28" spans="1:8" ht="0.75" hidden="1" customHeight="1" thickBot="1">
      <c r="A28" s="4" t="s">
        <v>28</v>
      </c>
      <c r="B28" s="7" t="s">
        <v>29</v>
      </c>
      <c r="C28" s="41"/>
      <c r="D28" s="45"/>
      <c r="E28" s="23"/>
      <c r="F28" s="19"/>
      <c r="G28" s="19"/>
    </row>
    <row r="29" spans="1:8" ht="15.75" thickBot="1">
      <c r="A29" s="25"/>
      <c r="B29" s="13" t="s">
        <v>30</v>
      </c>
      <c r="C29" s="42">
        <f>C4+C11+C13+C16+C21+C23+C26+C9</f>
        <v>15915.18</v>
      </c>
      <c r="D29" s="42">
        <f>D4+D11+D13+D16+D21+D23+D26+D9</f>
        <v>7957.59</v>
      </c>
      <c r="E29" s="15">
        <f>E4+E11+E13+E16+E21+E23+E26+E9</f>
        <v>2534.7400000000002</v>
      </c>
      <c r="F29" s="16">
        <f>E29*100/C29</f>
        <v>15.926555653156296</v>
      </c>
      <c r="G29" s="17">
        <f t="shared" si="1"/>
        <v>31.853111306312591</v>
      </c>
      <c r="H29" s="3"/>
    </row>
    <row r="30" spans="1:8">
      <c r="A30" s="4"/>
      <c r="B30" s="26" t="s">
        <v>31</v>
      </c>
      <c r="C30" s="46"/>
      <c r="D30" s="46"/>
      <c r="E30" s="27">
        <v>272.57</v>
      </c>
      <c r="F30" s="11"/>
      <c r="G30" s="11"/>
    </row>
    <row r="31" spans="1:8">
      <c r="A31" s="1"/>
      <c r="B31" s="1"/>
      <c r="C31" s="47"/>
    </row>
    <row r="32" spans="1:8">
      <c r="A32" s="1"/>
      <c r="B32" s="1"/>
      <c r="C32" s="47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2022-10-06T05:10:49Z</dcterms:modified>
</cp:coreProperties>
</file>