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C10" i="1"/>
  <c r="E10"/>
  <c r="F11"/>
  <c r="D11"/>
  <c r="G11" s="1"/>
  <c r="D7" l="1"/>
  <c r="D5"/>
  <c r="F5"/>
  <c r="G5"/>
  <c r="D19"/>
  <c r="D17"/>
  <c r="D16"/>
  <c r="D15"/>
  <c r="D13"/>
  <c r="D12"/>
  <c r="D9"/>
  <c r="D6"/>
  <c r="D18" l="1"/>
  <c r="G17"/>
  <c r="G16"/>
  <c r="G13"/>
  <c r="G12"/>
  <c r="D8"/>
  <c r="C4"/>
  <c r="G7"/>
  <c r="G6"/>
  <c r="E8"/>
  <c r="E4"/>
  <c r="E14"/>
  <c r="C18"/>
  <c r="C14"/>
  <c r="C8"/>
  <c r="F9"/>
  <c r="F8" s="1"/>
  <c r="D10"/>
  <c r="F13"/>
  <c r="F6"/>
  <c r="F19"/>
  <c r="F17"/>
  <c r="F16"/>
  <c r="F15"/>
  <c r="F12"/>
  <c r="F7"/>
  <c r="E18"/>
  <c r="E21" l="1"/>
  <c r="C21"/>
  <c r="F4"/>
  <c r="D14"/>
  <c r="G14" s="1"/>
  <c r="G15"/>
  <c r="G9"/>
  <c r="G8" s="1"/>
  <c r="G10"/>
  <c r="D4"/>
  <c r="G18"/>
  <c r="F18"/>
  <c r="F10"/>
  <c r="G19"/>
  <c r="F14"/>
  <c r="F21" l="1"/>
  <c r="G4"/>
  <c r="D21"/>
  <c r="G21" s="1"/>
</calcChain>
</file>

<file path=xl/sharedStrings.xml><?xml version="1.0" encoding="utf-8"?>
<sst xmlns="http://schemas.openxmlformats.org/spreadsheetml/2006/main" count="43" uniqueCount="42">
  <si>
    <t>0100</t>
  </si>
  <si>
    <t>Общегосударственные вопросы</t>
  </si>
  <si>
    <t>0104</t>
  </si>
  <si>
    <t>Функционирование местной администрации</t>
  </si>
  <si>
    <t>0113</t>
  </si>
  <si>
    <t>Другие общегосударственные расходы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</si>
  <si>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</si>
  <si>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</si>
  <si>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</si>
  <si>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</si>
  <si>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</si>
  <si>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</si>
  <si>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</si>
  <si>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</si>
  <si>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Коммунальное хозяйство</t>
  </si>
  <si>
    <t>0502</t>
  </si>
  <si>
    <t>0503</t>
  </si>
  <si>
    <t>Благоустройство</t>
  </si>
  <si>
    <t>1000</t>
  </si>
  <si>
    <t>Социальная политика</t>
  </si>
  <si>
    <t>1001</t>
  </si>
  <si>
    <t>Выплата доплат к пенсиям муниципальным служащим</t>
  </si>
  <si>
    <t>1102</t>
  </si>
  <si>
    <t>Массовый спорт</t>
  </si>
  <si>
    <t>ВСЕГО РАСХОДОВ</t>
  </si>
  <si>
    <t>(-) дефицит, (+) профицит бюджета</t>
  </si>
  <si>
    <t>Наименование показателя</t>
  </si>
  <si>
    <t>План отчетного периода тыс. руб.</t>
  </si>
  <si>
    <t>Фактическое исполнение за отчетный период тыс. руб.</t>
  </si>
  <si>
    <t>% исполнения к плану года</t>
  </si>
  <si>
    <t>% исполнения к плану отчетного периода</t>
  </si>
  <si>
    <t>0111</t>
  </si>
  <si>
    <t>Резервный фонд</t>
  </si>
  <si>
    <t>0412</t>
  </si>
  <si>
    <t>Бюджетные инвестиции в объекты государственной (муниципальной) собственности</t>
  </si>
  <si>
    <t>0200</t>
  </si>
  <si>
    <t>0203</t>
  </si>
  <si>
    <t>Первичный воинский учет</t>
  </si>
  <si>
    <t>План на 2021г. тыс. руб.</t>
  </si>
  <si>
    <t>Сведения об исполнении расходной части бюджета Кужмарской сельской администрации за 3 квартал 2021 год</t>
  </si>
  <si>
    <t>0406</t>
  </si>
  <si>
    <t>Водное хозяйство</t>
  </si>
</sst>
</file>

<file path=xl/styles.xml><?xml version="1.0" encoding="utf-8"?>
<styleSheet xmlns="http://schemas.openxmlformats.org/spreadsheetml/2006/main">
  <numFmts count="1">
    <numFmt numFmtId="164" formatCode="#,##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49" fontId="0" fillId="0" borderId="1" xfId="0" applyNumberFormat="1" applyBorder="1"/>
    <xf numFmtId="164" fontId="0" fillId="0" borderId="1" xfId="0" applyNumberFormat="1" applyFont="1" applyBorder="1"/>
    <xf numFmtId="4" fontId="0" fillId="0" borderId="1" xfId="0" applyNumberFormat="1" applyFont="1" applyBorder="1"/>
    <xf numFmtId="49" fontId="0" fillId="0" borderId="2" xfId="0" applyNumberFormat="1" applyBorder="1"/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3" xfId="0" applyNumberFormat="1" applyBorder="1"/>
    <xf numFmtId="4" fontId="0" fillId="0" borderId="3" xfId="0" applyNumberFormat="1" applyBorder="1"/>
    <xf numFmtId="164" fontId="0" fillId="0" borderId="3" xfId="0" applyNumberFormat="1" applyFont="1" applyBorder="1"/>
    <xf numFmtId="49" fontId="1" fillId="0" borderId="4" xfId="0" applyNumberFormat="1" applyFont="1" applyBorder="1"/>
    <xf numFmtId="49" fontId="1" fillId="0" borderId="5" xfId="0" applyNumberFormat="1" applyFont="1" applyBorder="1"/>
    <xf numFmtId="4" fontId="1" fillId="0" borderId="5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4" fontId="0" fillId="0" borderId="2" xfId="0" applyNumberFormat="1" applyBorder="1"/>
    <xf numFmtId="164" fontId="0" fillId="0" borderId="2" xfId="0" applyNumberFormat="1" applyFont="1" applyBorder="1"/>
    <xf numFmtId="49" fontId="0" fillId="0" borderId="7" xfId="0" applyNumberFormat="1" applyBorder="1"/>
    <xf numFmtId="4" fontId="0" fillId="0" borderId="7" xfId="0" applyNumberFormat="1" applyBorder="1"/>
    <xf numFmtId="164" fontId="0" fillId="0" borderId="7" xfId="0" applyNumberFormat="1" applyFont="1" applyBorder="1"/>
    <xf numFmtId="4" fontId="0" fillId="0" borderId="2" xfId="0" applyNumberFormat="1" applyFont="1" applyBorder="1"/>
    <xf numFmtId="4" fontId="0" fillId="0" borderId="7" xfId="0" applyNumberFormat="1" applyFont="1" applyBorder="1"/>
    <xf numFmtId="49" fontId="0" fillId="0" borderId="8" xfId="0" applyNumberFormat="1" applyBorder="1"/>
    <xf numFmtId="49" fontId="1" fillId="0" borderId="3" xfId="0" applyNumberFormat="1" applyFont="1" applyBorder="1"/>
    <xf numFmtId="4" fontId="1" fillId="0" borderId="3" xfId="0" applyNumberFormat="1" applyFont="1" applyBorder="1"/>
    <xf numFmtId="4" fontId="1" fillId="0" borderId="10" xfId="0" applyNumberFormat="1" applyFont="1" applyBorder="1"/>
    <xf numFmtId="4" fontId="1" fillId="0" borderId="11" xfId="0" applyNumberFormat="1" applyFont="1" applyBorder="1"/>
    <xf numFmtId="4" fontId="1" fillId="0" borderId="9" xfId="0" applyNumberFormat="1" applyFont="1" applyBorder="1"/>
    <xf numFmtId="49" fontId="0" fillId="0" borderId="2" xfId="0" applyNumberFormat="1" applyBorder="1" applyAlignment="1">
      <alignment wrapText="1"/>
    </xf>
    <xf numFmtId="164" fontId="1" fillId="0" borderId="12" xfId="0" applyNumberFormat="1" applyFont="1" applyBorder="1"/>
    <xf numFmtId="49" fontId="0" fillId="0" borderId="13" xfId="0" applyNumberFormat="1" applyFont="1" applyBorder="1"/>
    <xf numFmtId="49" fontId="0" fillId="0" borderId="14" xfId="0" applyNumberFormat="1" applyFont="1" applyBorder="1"/>
    <xf numFmtId="4" fontId="0" fillId="0" borderId="14" xfId="0" applyNumberFormat="1" applyBorder="1"/>
    <xf numFmtId="164" fontId="0" fillId="0" borderId="14" xfId="0" applyNumberFormat="1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tabSelected="1" workbookViewId="0">
      <selection activeCell="C11" sqref="C11"/>
    </sheetView>
  </sheetViews>
  <sheetFormatPr defaultRowHeight="15"/>
  <cols>
    <col min="2" max="2" width="56.5703125" customWidth="1"/>
    <col min="3" max="3" width="14.85546875" customWidth="1"/>
    <col min="4" max="4" width="14.7109375" customWidth="1"/>
    <col min="5" max="5" width="15.42578125" customWidth="1"/>
    <col min="6" max="6" width="13.42578125" customWidth="1"/>
    <col min="7" max="7" width="14.28515625" customWidth="1"/>
  </cols>
  <sheetData>
    <row r="1" spans="1:9">
      <c r="A1" s="37" t="s">
        <v>39</v>
      </c>
      <c r="B1" s="37"/>
      <c r="C1" s="37"/>
      <c r="D1" s="37"/>
      <c r="E1" s="37"/>
      <c r="F1" s="37"/>
      <c r="G1" s="37"/>
    </row>
    <row r="3" spans="1:9" ht="60.75" customHeight="1" thickBot="1">
      <c r="A3" s="7"/>
      <c r="B3" s="8" t="s">
        <v>26</v>
      </c>
      <c r="C3" s="9" t="s">
        <v>38</v>
      </c>
      <c r="D3" s="9" t="s">
        <v>27</v>
      </c>
      <c r="E3" s="9" t="s">
        <v>28</v>
      </c>
      <c r="F3" s="9" t="s">
        <v>29</v>
      </c>
      <c r="G3" s="9" t="s">
        <v>30</v>
      </c>
      <c r="H3" s="2"/>
      <c r="I3" s="2"/>
    </row>
    <row r="4" spans="1:9" ht="15.75" thickBot="1">
      <c r="A4" s="13" t="s">
        <v>0</v>
      </c>
      <c r="B4" s="14" t="s">
        <v>1</v>
      </c>
      <c r="C4" s="15">
        <f>C5+C6+C7</f>
        <v>3093.49</v>
      </c>
      <c r="D4" s="15">
        <f>D5+D6+D7</f>
        <v>2320.1174999999998</v>
      </c>
      <c r="E4" s="15">
        <f>E5+E6+E7</f>
        <v>1943.72</v>
      </c>
      <c r="F4" s="16">
        <f>E4*100/C4</f>
        <v>62.832593607866848</v>
      </c>
      <c r="G4" s="17">
        <f>E4*100/D4</f>
        <v>83.776791477155797</v>
      </c>
    </row>
    <row r="5" spans="1:9">
      <c r="A5" s="10" t="s">
        <v>2</v>
      </c>
      <c r="B5" s="10" t="s">
        <v>3</v>
      </c>
      <c r="C5" s="11">
        <v>2916.49</v>
      </c>
      <c r="D5" s="11">
        <f>(C5/4)*3</f>
        <v>2187.3674999999998</v>
      </c>
      <c r="E5" s="11">
        <v>1803.22</v>
      </c>
      <c r="F5" s="12">
        <f>E5*100/C5</f>
        <v>61.828430750662619</v>
      </c>
      <c r="G5" s="12">
        <f>E5*100/D5</f>
        <v>82.437907667550149</v>
      </c>
    </row>
    <row r="6" spans="1:9">
      <c r="A6" s="20" t="s">
        <v>31</v>
      </c>
      <c r="B6" s="20" t="s">
        <v>32</v>
      </c>
      <c r="C6" s="21">
        <v>10</v>
      </c>
      <c r="D6" s="11">
        <f t="shared" ref="D6" si="0">(C6/4)*3</f>
        <v>7.5</v>
      </c>
      <c r="E6" s="21">
        <v>0</v>
      </c>
      <c r="F6" s="12">
        <f t="shared" ref="F6:F19" si="1">E6*100/C6</f>
        <v>0</v>
      </c>
      <c r="G6" s="12">
        <f t="shared" ref="G6:G19" si="2">E6*100/D6</f>
        <v>0</v>
      </c>
    </row>
    <row r="7" spans="1:9" ht="15.75" thickBot="1">
      <c r="A7" s="7" t="s">
        <v>4</v>
      </c>
      <c r="B7" s="7" t="s">
        <v>5</v>
      </c>
      <c r="C7" s="18">
        <v>167</v>
      </c>
      <c r="D7" s="11">
        <f>(C7/4)*3</f>
        <v>125.25</v>
      </c>
      <c r="E7" s="18">
        <v>140.5</v>
      </c>
      <c r="F7" s="19">
        <f t="shared" si="1"/>
        <v>84.131736526946113</v>
      </c>
      <c r="G7" s="19">
        <f t="shared" si="2"/>
        <v>112.17564870259481</v>
      </c>
    </row>
    <row r="8" spans="1:9" ht="15.75" thickBot="1">
      <c r="A8" s="13" t="s">
        <v>35</v>
      </c>
      <c r="B8" s="14" t="s">
        <v>37</v>
      </c>
      <c r="C8" s="15">
        <f>SUM(C9)</f>
        <v>222.4</v>
      </c>
      <c r="D8" s="15">
        <f>SUM(D9)</f>
        <v>166.8</v>
      </c>
      <c r="E8" s="15">
        <f>SUM(E9)</f>
        <v>127.45</v>
      </c>
      <c r="F8" s="16">
        <f>SUM(F9)</f>
        <v>57.306654676258994</v>
      </c>
      <c r="G8" s="17">
        <f>SUM(G9)</f>
        <v>76.408872901678649</v>
      </c>
    </row>
    <row r="9" spans="1:9" ht="15.75" thickBot="1">
      <c r="A9" s="20" t="s">
        <v>36</v>
      </c>
      <c r="B9" s="20" t="s">
        <v>37</v>
      </c>
      <c r="C9" s="18">
        <v>222.4</v>
      </c>
      <c r="D9" s="11">
        <f>(C9/4)*3</f>
        <v>166.8</v>
      </c>
      <c r="E9" s="18">
        <v>127.45</v>
      </c>
      <c r="F9" s="19">
        <f t="shared" ref="F9" si="3">E9*100/C9</f>
        <v>57.306654676258994</v>
      </c>
      <c r="G9" s="19">
        <f t="shared" ref="G9" si="4">E9*100/D9</f>
        <v>76.408872901678649</v>
      </c>
    </row>
    <row r="10" spans="1:9" ht="15.75" thickBot="1">
      <c r="A10" s="13" t="s">
        <v>6</v>
      </c>
      <c r="B10" s="14" t="s">
        <v>7</v>
      </c>
      <c r="C10" s="28">
        <f>SUM(C11:C13)</f>
        <v>10251.73</v>
      </c>
      <c r="D10" s="30">
        <f>C10/2</f>
        <v>5125.8649999999998</v>
      </c>
      <c r="E10" s="29">
        <f>SUM(E11:E13)</f>
        <v>3708.8199999999997</v>
      </c>
      <c r="F10" s="16">
        <f t="shared" si="1"/>
        <v>36.17750369937562</v>
      </c>
      <c r="G10" s="17">
        <f t="shared" si="2"/>
        <v>72.355007398751241</v>
      </c>
    </row>
    <row r="11" spans="1:9">
      <c r="A11" s="33" t="s">
        <v>40</v>
      </c>
      <c r="B11" s="34" t="s">
        <v>41</v>
      </c>
      <c r="C11" s="35">
        <v>4626</v>
      </c>
      <c r="D11" s="35">
        <f t="shared" ref="D11:D13" si="5">(C11/4)*3</f>
        <v>3469.5</v>
      </c>
      <c r="E11" s="35">
        <v>1387.75</v>
      </c>
      <c r="F11" s="36">
        <f t="shared" ref="F11" si="6">E11*100/C11</f>
        <v>29.998919152615649</v>
      </c>
      <c r="G11" s="36">
        <f t="shared" ref="G11" si="7">E11*100/D11</f>
        <v>39.998558870154199</v>
      </c>
    </row>
    <row r="12" spans="1:9">
      <c r="A12" s="20" t="s">
        <v>8</v>
      </c>
      <c r="B12" s="20" t="s">
        <v>9</v>
      </c>
      <c r="C12" s="21">
        <v>4031.25</v>
      </c>
      <c r="D12" s="11">
        <f t="shared" si="5"/>
        <v>3023.4375</v>
      </c>
      <c r="E12" s="21">
        <v>1857.07</v>
      </c>
      <c r="F12" s="22">
        <f t="shared" si="1"/>
        <v>46.066852713178292</v>
      </c>
      <c r="G12" s="22">
        <f t="shared" si="2"/>
        <v>61.422470284237725</v>
      </c>
    </row>
    <row r="13" spans="1:9" ht="30.75" thickBot="1">
      <c r="A13" s="7" t="s">
        <v>33</v>
      </c>
      <c r="B13" s="31" t="s">
        <v>34</v>
      </c>
      <c r="C13" s="18">
        <v>1594.48</v>
      </c>
      <c r="D13" s="11">
        <f t="shared" si="5"/>
        <v>1195.8600000000001</v>
      </c>
      <c r="E13" s="18">
        <v>464</v>
      </c>
      <c r="F13" s="19">
        <f t="shared" si="1"/>
        <v>29.100396367467763</v>
      </c>
      <c r="G13" s="19">
        <f t="shared" si="2"/>
        <v>38.800528489957017</v>
      </c>
    </row>
    <row r="14" spans="1:9" ht="15.75" thickBot="1">
      <c r="A14" s="13" t="s">
        <v>10</v>
      </c>
      <c r="B14" s="14" t="s">
        <v>11</v>
      </c>
      <c r="C14" s="15">
        <f>SUM(C15+C16+C17)</f>
        <v>5145.1000000000004</v>
      </c>
      <c r="D14" s="15">
        <f>SUM(D15+D16+D17)</f>
        <v>3858.8250000000003</v>
      </c>
      <c r="E14" s="15">
        <f>SUM(E15+E16+E17)</f>
        <v>3960.15</v>
      </c>
      <c r="F14" s="16">
        <f t="shared" si="1"/>
        <v>76.969349478144252</v>
      </c>
      <c r="G14" s="17">
        <f t="shared" si="2"/>
        <v>102.62579930419233</v>
      </c>
    </row>
    <row r="15" spans="1:9">
      <c r="A15" s="10" t="s">
        <v>12</v>
      </c>
      <c r="B15" s="10" t="s">
        <v>13</v>
      </c>
      <c r="C15" s="11">
        <v>390</v>
      </c>
      <c r="D15" s="11">
        <f t="shared" ref="D15:D17" si="8">(C15/4)*3</f>
        <v>292.5</v>
      </c>
      <c r="E15" s="11">
        <v>209.16</v>
      </c>
      <c r="F15" s="12">
        <f t="shared" si="1"/>
        <v>53.630769230769232</v>
      </c>
      <c r="G15" s="12">
        <f t="shared" si="2"/>
        <v>71.507692307692309</v>
      </c>
    </row>
    <row r="16" spans="1:9">
      <c r="A16" s="4" t="s">
        <v>15</v>
      </c>
      <c r="B16" s="4" t="s">
        <v>14</v>
      </c>
      <c r="C16" s="6">
        <v>279.42</v>
      </c>
      <c r="D16" s="11">
        <f t="shared" si="8"/>
        <v>209.565</v>
      </c>
      <c r="E16" s="6">
        <v>35.119999999999997</v>
      </c>
      <c r="F16" s="5">
        <f t="shared" si="1"/>
        <v>12.568892706320232</v>
      </c>
      <c r="G16" s="5">
        <f t="shared" si="2"/>
        <v>16.758523608426977</v>
      </c>
    </row>
    <row r="17" spans="1:8" ht="15.75" thickBot="1">
      <c r="A17" s="4" t="s">
        <v>16</v>
      </c>
      <c r="B17" s="4" t="s">
        <v>17</v>
      </c>
      <c r="C17" s="6">
        <v>4475.68</v>
      </c>
      <c r="D17" s="11">
        <f t="shared" si="8"/>
        <v>3356.76</v>
      </c>
      <c r="E17" s="6">
        <v>3715.87</v>
      </c>
      <c r="F17" s="5">
        <f t="shared" si="1"/>
        <v>83.023585242912802</v>
      </c>
      <c r="G17" s="5">
        <f t="shared" si="2"/>
        <v>110.69811365721706</v>
      </c>
    </row>
    <row r="18" spans="1:8" ht="15.75" thickBot="1">
      <c r="A18" s="13" t="s">
        <v>18</v>
      </c>
      <c r="B18" s="14" t="s">
        <v>19</v>
      </c>
      <c r="C18" s="15">
        <f>C19</f>
        <v>73.2</v>
      </c>
      <c r="D18" s="15">
        <f>D19</f>
        <v>54.900000000000006</v>
      </c>
      <c r="E18" s="15">
        <f>E19</f>
        <v>54.9</v>
      </c>
      <c r="F18" s="16">
        <f t="shared" si="1"/>
        <v>75</v>
      </c>
      <c r="G18" s="32">
        <f t="shared" si="2"/>
        <v>99.999999999999986</v>
      </c>
    </row>
    <row r="19" spans="1:8">
      <c r="A19" s="20" t="s">
        <v>20</v>
      </c>
      <c r="B19" s="20" t="s">
        <v>21</v>
      </c>
      <c r="C19" s="24">
        <v>73.2</v>
      </c>
      <c r="D19" s="11">
        <f>(C19/4)*3</f>
        <v>54.900000000000006</v>
      </c>
      <c r="E19" s="24">
        <v>54.9</v>
      </c>
      <c r="F19" s="22">
        <f t="shared" si="1"/>
        <v>75</v>
      </c>
      <c r="G19" s="22">
        <f t="shared" si="2"/>
        <v>99.999999999999986</v>
      </c>
    </row>
    <row r="20" spans="1:8" ht="0.75" customHeight="1" thickBot="1">
      <c r="A20" s="4" t="s">
        <v>22</v>
      </c>
      <c r="B20" s="7" t="s">
        <v>23</v>
      </c>
      <c r="C20" s="23"/>
      <c r="D20" s="11"/>
      <c r="E20" s="23"/>
      <c r="F20" s="19"/>
      <c r="G20" s="19"/>
    </row>
    <row r="21" spans="1:8" ht="15.75" thickBot="1">
      <c r="A21" s="25"/>
      <c r="B21" s="13" t="s">
        <v>24</v>
      </c>
      <c r="C21" s="15">
        <f>SUM(C18+C14+C10+C8+C4)</f>
        <v>18785.919999999998</v>
      </c>
      <c r="D21" s="15">
        <f>SUM(D18+D14+D10+D8+D4)</f>
        <v>11526.5075</v>
      </c>
      <c r="E21" s="15">
        <f>SUM(E18+E14+E10+E8+E4)</f>
        <v>9795.0399999999991</v>
      </c>
      <c r="F21" s="16">
        <f>E21*100/C21</f>
        <v>52.140326372091437</v>
      </c>
      <c r="G21" s="17">
        <f>E21*100/D21</f>
        <v>84.978385690548492</v>
      </c>
      <c r="H21" s="3"/>
    </row>
    <row r="22" spans="1:8">
      <c r="A22" s="4"/>
      <c r="B22" s="26" t="s">
        <v>25</v>
      </c>
      <c r="C22" s="27">
        <v>0</v>
      </c>
      <c r="D22" s="27"/>
      <c r="E22" s="27">
        <v>906.06</v>
      </c>
      <c r="F22" s="11"/>
      <c r="G22" s="11"/>
    </row>
    <row r="23" spans="1:8">
      <c r="A23" s="1"/>
      <c r="B23" s="1"/>
    </row>
    <row r="24" spans="1:8">
      <c r="A24" s="1"/>
      <c r="B24" s="1"/>
    </row>
    <row r="25" spans="1:8">
      <c r="A25" s="1"/>
      <c r="B25" s="1"/>
    </row>
    <row r="26" spans="1:8">
      <c r="A26" s="1"/>
      <c r="B26" s="1"/>
    </row>
    <row r="27" spans="1:8">
      <c r="A27" s="1"/>
      <c r="B27" s="1"/>
    </row>
    <row r="28" spans="1:8">
      <c r="A28" s="1"/>
      <c r="B28" s="1"/>
    </row>
    <row r="29" spans="1:8">
      <c r="A29" s="1"/>
      <c r="B29" s="1"/>
    </row>
    <row r="30" spans="1:8">
      <c r="A30" s="1"/>
      <c r="B30" s="1"/>
    </row>
    <row r="31" spans="1:8">
      <c r="A31" s="1"/>
      <c r="B31" s="1"/>
    </row>
  </sheetData>
  <mergeCells count="1">
    <mergeCell ref="A1:G1"/>
  </mergeCells>
  <pageMargins left="0.31496062992125984" right="0.31496062992125984" top="0.74803149606299213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2021-10-15T12:52:52Z</dcterms:modified>
</cp:coreProperties>
</file>