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9" i="1"/>
  <c r="C19"/>
  <c r="C22" s="1"/>
  <c r="D22" s="1"/>
  <c r="C10"/>
  <c r="F12"/>
  <c r="G12"/>
  <c r="D12"/>
  <c r="E4"/>
  <c r="D4"/>
  <c r="C4"/>
  <c r="G6"/>
  <c r="F6"/>
  <c r="D6"/>
  <c r="D20"/>
  <c r="D18"/>
  <c r="D17" s="1"/>
  <c r="D16"/>
  <c r="D15"/>
  <c r="G15" s="1"/>
  <c r="D14"/>
  <c r="G14" s="1"/>
  <c r="D11"/>
  <c r="D9"/>
  <c r="D8" s="1"/>
  <c r="D7"/>
  <c r="D5"/>
  <c r="G5" s="1"/>
  <c r="G16"/>
  <c r="G11"/>
  <c r="G7"/>
  <c r="F20"/>
  <c r="F18"/>
  <c r="F16"/>
  <c r="F15"/>
  <c r="F14"/>
  <c r="F11"/>
  <c r="F9"/>
  <c r="F7"/>
  <c r="F5"/>
  <c r="E19"/>
  <c r="E22" s="1"/>
  <c r="E17"/>
  <c r="E13"/>
  <c r="E10"/>
  <c r="E8"/>
  <c r="F8" s="1"/>
  <c r="C17"/>
  <c r="C13"/>
  <c r="D10"/>
  <c r="G10" s="1"/>
  <c r="C8"/>
  <c r="F19" l="1"/>
  <c r="G17"/>
  <c r="F17"/>
  <c r="G19"/>
  <c r="F10"/>
  <c r="G18"/>
  <c r="G4"/>
  <c r="G20"/>
  <c r="G8"/>
  <c r="F13"/>
  <c r="D13"/>
  <c r="G13" s="1"/>
  <c r="G9"/>
  <c r="F4"/>
  <c r="G22" l="1"/>
  <c r="F22"/>
</calcChain>
</file>

<file path=xl/sharedStrings.xml><?xml version="1.0" encoding="utf-8"?>
<sst xmlns="http://schemas.openxmlformats.org/spreadsheetml/2006/main" count="45" uniqueCount="45">
  <si>
    <t>0100</t>
  </si>
  <si>
    <t>Общегосударственные вопросы</t>
  </si>
  <si>
    <t>0104</t>
  </si>
  <si>
    <t>Функционирование местной администрации</t>
  </si>
  <si>
    <t>0113</t>
  </si>
  <si>
    <t>Другие общегосударственные расходы</t>
  </si>
  <si>
    <t>0300</t>
  </si>
  <si>
    <t>Национальная безопасность</t>
  </si>
  <si>
    <t>0309</t>
  </si>
  <si>
    <t>Предупреждение и ликвидация последствий ЧС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</si>
  <si>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</si>
  <si>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</si>
  <si>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</si>
  <si>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</si>
  <si>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</si>
  <si>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</si>
  <si>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</si>
  <si>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</si>
  <si>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Коммунальное хозяйство</t>
  </si>
  <si>
    <t>0502</t>
  </si>
  <si>
    <t>0503</t>
  </si>
  <si>
    <t>Благоустройство</t>
  </si>
  <si>
    <t>1000</t>
  </si>
  <si>
    <t>Социальная политика</t>
  </si>
  <si>
    <t>1001</t>
  </si>
  <si>
    <t>Выплата доплат к пенсиям муниципальным служащим</t>
  </si>
  <si>
    <t>1100</t>
  </si>
  <si>
    <t>Физическая культура и спорт</t>
  </si>
  <si>
    <t>1101</t>
  </si>
  <si>
    <t>1102</t>
  </si>
  <si>
    <t>Массовый спорт</t>
  </si>
  <si>
    <t>ВСЕГО РАСХОДОВ</t>
  </si>
  <si>
    <t>(-) дефицит, (+) профицит бюджета</t>
  </si>
  <si>
    <t>Обеспечение деятельности спортивных учреждений</t>
  </si>
  <si>
    <t>Наименование показателя</t>
  </si>
  <si>
    <t>План отчетного периода тыс. руб.</t>
  </si>
  <si>
    <t>Фактическое исполнение за отчетный период тыс. руб.</t>
  </si>
  <si>
    <t>% исполнения к плану года</t>
  </si>
  <si>
    <t>% исполнения к плану отчетного периода</t>
  </si>
  <si>
    <t>Сведения об исполнении расходной части бюджета МО "Городское поселение Звенигово" за 1 квартал 2016 год</t>
  </si>
  <si>
    <t>План на 2016г. тыс. руб.</t>
  </si>
  <si>
    <t>0111</t>
  </si>
  <si>
    <t>Резервный фонд</t>
  </si>
  <si>
    <t>0412</t>
  </si>
  <si>
    <t>Бюджетные инвестиции в объекты государственной (муниципальной) собственности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</si>
</sst>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Font="1" applyBorder="1"/>
    <xf numFmtId="4" fontId="0" fillId="0" borderId="1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/>
    <xf numFmtId="4" fontId="0" fillId="0" borderId="3" xfId="0" applyNumberFormat="1" applyBorder="1"/>
    <xf numFmtId="164" fontId="0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5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4" fontId="0" fillId="0" borderId="2" xfId="0" applyNumberFormat="1" applyBorder="1"/>
    <xf numFmtId="164" fontId="0" fillId="0" borderId="2" xfId="0" applyNumberFormat="1" applyFont="1" applyBorder="1"/>
    <xf numFmtId="49" fontId="0" fillId="0" borderId="7" xfId="0" applyNumberFormat="1" applyBorder="1"/>
    <xf numFmtId="4" fontId="0" fillId="0" borderId="7" xfId="0" applyNumberFormat="1" applyBorder="1"/>
    <xf numFmtId="164" fontId="0" fillId="0" borderId="7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9" fontId="0" fillId="0" borderId="8" xfId="0" applyNumberFormat="1" applyBorder="1"/>
    <xf numFmtId="49" fontId="1" fillId="0" borderId="3" xfId="0" applyNumberFormat="1" applyFont="1" applyBorder="1"/>
    <xf numFmtId="4" fontId="1" fillId="0" borderId="3" xfId="0" applyNumberFormat="1" applyFont="1" applyBorder="1"/>
    <xf numFmtId="0" fontId="1" fillId="0" borderId="0" xfId="0" applyFont="1" applyAlignment="1">
      <alignment horizontal="center"/>
    </xf>
    <xf numFmtId="4" fontId="1" fillId="0" borderId="10" xfId="0" applyNumberFormat="1" applyFont="1" applyBorder="1"/>
    <xf numFmtId="4" fontId="1" fillId="0" borderId="11" xfId="0" applyNumberFormat="1" applyFont="1" applyBorder="1"/>
    <xf numFmtId="4" fontId="1" fillId="0" borderId="9" xfId="0" applyNumberFormat="1" applyFont="1" applyBorder="1"/>
    <xf numFmtId="49" fontId="0" fillId="0" borderId="2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workbookViewId="0">
      <selection activeCell="I18" sqref="I18"/>
    </sheetView>
  </sheetViews>
  <sheetFormatPr defaultRowHeight="15"/>
  <cols>
    <col min="2" max="2" width="56.5703125" customWidth="1"/>
    <col min="3" max="3" width="14.85546875" customWidth="1"/>
    <col min="4" max="4" width="14.7109375" customWidth="1"/>
    <col min="5" max="5" width="15.42578125" customWidth="1"/>
    <col min="6" max="6" width="13.42578125" customWidth="1"/>
    <col min="7" max="7" width="14.28515625" customWidth="1"/>
  </cols>
  <sheetData>
    <row r="1" spans="1:9">
      <c r="A1" s="28" t="s">
        <v>39</v>
      </c>
      <c r="B1" s="28"/>
      <c r="C1" s="28"/>
      <c r="D1" s="28"/>
      <c r="E1" s="28"/>
      <c r="F1" s="28"/>
      <c r="G1" s="28"/>
    </row>
    <row r="3" spans="1:9" ht="60.75" customHeight="1" thickBot="1">
      <c r="A3" s="7"/>
      <c r="B3" s="8" t="s">
        <v>34</v>
      </c>
      <c r="C3" s="9" t="s">
        <v>40</v>
      </c>
      <c r="D3" s="9" t="s">
        <v>35</v>
      </c>
      <c r="E3" s="9" t="s">
        <v>36</v>
      </c>
      <c r="F3" s="9" t="s">
        <v>37</v>
      </c>
      <c r="G3" s="9" t="s">
        <v>38</v>
      </c>
      <c r="H3" s="2"/>
      <c r="I3" s="2"/>
    </row>
    <row r="4" spans="1:9" ht="15.75" thickBot="1">
      <c r="A4" s="13" t="s">
        <v>0</v>
      </c>
      <c r="B4" s="14" t="s">
        <v>1</v>
      </c>
      <c r="C4" s="15">
        <f>C5+C6+C7</f>
        <v>4492.8</v>
      </c>
      <c r="D4" s="15">
        <f>D5+D6+D7</f>
        <v>1123.2</v>
      </c>
      <c r="E4" s="15">
        <f>E5+E6+E7</f>
        <v>1053.83</v>
      </c>
      <c r="F4" s="16">
        <f>E4*100/C4</f>
        <v>23.455974002849</v>
      </c>
      <c r="G4" s="17">
        <f>E4*100/D4</f>
        <v>93.823896011396002</v>
      </c>
    </row>
    <row r="5" spans="1:9">
      <c r="A5" s="10" t="s">
        <v>2</v>
      </c>
      <c r="B5" s="10" t="s">
        <v>3</v>
      </c>
      <c r="C5" s="11">
        <v>3902</v>
      </c>
      <c r="D5" s="11">
        <f>C5/4</f>
        <v>975.5</v>
      </c>
      <c r="E5" s="11">
        <v>876.57</v>
      </c>
      <c r="F5" s="12">
        <f t="shared" ref="F5:F22" si="0">E5*100/C5</f>
        <v>22.464633521271143</v>
      </c>
      <c r="G5" s="12">
        <f t="shared" ref="G5:G22" si="1">E5*100/D5</f>
        <v>89.858534085084571</v>
      </c>
    </row>
    <row r="6" spans="1:9">
      <c r="A6" s="20" t="s">
        <v>41</v>
      </c>
      <c r="B6" s="20" t="s">
        <v>42</v>
      </c>
      <c r="C6" s="21">
        <v>10</v>
      </c>
      <c r="D6" s="11">
        <f>C6/4</f>
        <v>2.5</v>
      </c>
      <c r="E6" s="21">
        <v>0</v>
      </c>
      <c r="F6" s="12">
        <f t="shared" si="0"/>
        <v>0</v>
      </c>
      <c r="G6" s="12">
        <f t="shared" si="1"/>
        <v>0</v>
      </c>
    </row>
    <row r="7" spans="1:9" ht="15.75" thickBot="1">
      <c r="A7" s="7" t="s">
        <v>4</v>
      </c>
      <c r="B7" s="7" t="s">
        <v>5</v>
      </c>
      <c r="C7" s="18">
        <v>580.79999999999995</v>
      </c>
      <c r="D7" s="11">
        <f>C7/4</f>
        <v>145.19999999999999</v>
      </c>
      <c r="E7" s="18">
        <v>177.26</v>
      </c>
      <c r="F7" s="19">
        <f t="shared" si="0"/>
        <v>30.519972451790636</v>
      </c>
      <c r="G7" s="19">
        <f t="shared" si="1"/>
        <v>122.07988980716254</v>
      </c>
    </row>
    <row r="8" spans="1:9" ht="15.75" thickBot="1">
      <c r="A8" s="13" t="s">
        <v>6</v>
      </c>
      <c r="B8" s="14" t="s">
        <v>7</v>
      </c>
      <c r="C8" s="15">
        <f>C9</f>
        <v>73.599999999999994</v>
      </c>
      <c r="D8" s="15">
        <f>D9</f>
        <v>18.399999999999999</v>
      </c>
      <c r="E8" s="15">
        <f>E9</f>
        <v>73.599999999999994</v>
      </c>
      <c r="F8" s="16">
        <f t="shared" si="0"/>
        <v>100</v>
      </c>
      <c r="G8" s="17">
        <f t="shared" si="1"/>
        <v>400</v>
      </c>
    </row>
    <row r="9" spans="1:9" ht="15.75" thickBot="1">
      <c r="A9" s="20" t="s">
        <v>8</v>
      </c>
      <c r="B9" s="20" t="s">
        <v>9</v>
      </c>
      <c r="C9" s="21">
        <v>73.599999999999994</v>
      </c>
      <c r="D9" s="21">
        <f>C9/4</f>
        <v>18.399999999999999</v>
      </c>
      <c r="E9" s="21">
        <v>73.599999999999994</v>
      </c>
      <c r="F9" s="22">
        <f t="shared" si="0"/>
        <v>100</v>
      </c>
      <c r="G9" s="22">
        <f t="shared" si="1"/>
        <v>400</v>
      </c>
    </row>
    <row r="10" spans="1:9" ht="15.75" thickBot="1">
      <c r="A10" s="13" t="s">
        <v>10</v>
      </c>
      <c r="B10" s="14" t="s">
        <v>11</v>
      </c>
      <c r="C10" s="29">
        <f>C11+C12</f>
        <v>1707.4</v>
      </c>
      <c r="D10" s="31">
        <f>C10/4</f>
        <v>426.85</v>
      </c>
      <c r="E10" s="30">
        <f>E11</f>
        <v>400</v>
      </c>
      <c r="F10" s="16">
        <f t="shared" si="0"/>
        <v>23.427433524657374</v>
      </c>
      <c r="G10" s="17">
        <f t="shared" si="1"/>
        <v>93.709734098629497</v>
      </c>
    </row>
    <row r="11" spans="1:9">
      <c r="A11" s="20" t="s">
        <v>12</v>
      </c>
      <c r="B11" s="20" t="s">
        <v>13</v>
      </c>
      <c r="C11" s="21">
        <v>1507.4</v>
      </c>
      <c r="D11" s="21">
        <f>C11/4</f>
        <v>376.85</v>
      </c>
      <c r="E11" s="21">
        <v>400</v>
      </c>
      <c r="F11" s="22">
        <f t="shared" si="0"/>
        <v>26.535756932466498</v>
      </c>
      <c r="G11" s="22">
        <f t="shared" si="1"/>
        <v>106.14302772986599</v>
      </c>
    </row>
    <row r="12" spans="1:9" ht="30.75" thickBot="1">
      <c r="A12" s="7" t="s">
        <v>43</v>
      </c>
      <c r="B12" s="32" t="s">
        <v>44</v>
      </c>
      <c r="C12" s="18">
        <v>200</v>
      </c>
      <c r="D12" s="18">
        <f>C12/4</f>
        <v>50</v>
      </c>
      <c r="E12" s="18">
        <v>0</v>
      </c>
      <c r="F12" s="19">
        <f t="shared" si="0"/>
        <v>0</v>
      </c>
      <c r="G12" s="19">
        <f t="shared" si="1"/>
        <v>0</v>
      </c>
    </row>
    <row r="13" spans="1:9" ht="15.75" thickBot="1">
      <c r="A13" s="13" t="s">
        <v>14</v>
      </c>
      <c r="B13" s="14" t="s">
        <v>15</v>
      </c>
      <c r="C13" s="15">
        <f>C14+C15+C16</f>
        <v>95768.320000000007</v>
      </c>
      <c r="D13" s="15">
        <f>D14+D15+D16</f>
        <v>23942.080000000002</v>
      </c>
      <c r="E13" s="15">
        <f>E14+E15+E16</f>
        <v>23217.51</v>
      </c>
      <c r="F13" s="16">
        <f t="shared" si="0"/>
        <v>24.243413688367927</v>
      </c>
      <c r="G13" s="17">
        <f t="shared" si="1"/>
        <v>96.973654753471706</v>
      </c>
    </row>
    <row r="14" spans="1:9">
      <c r="A14" s="10" t="s">
        <v>16</v>
      </c>
      <c r="B14" s="10" t="s">
        <v>17</v>
      </c>
      <c r="C14" s="11">
        <v>72535.72</v>
      </c>
      <c r="D14" s="11">
        <f t="shared" ref="D14:D16" si="2">C14/4</f>
        <v>18133.93</v>
      </c>
      <c r="E14" s="11">
        <v>13549.2</v>
      </c>
      <c r="F14" s="12">
        <f t="shared" si="0"/>
        <v>18.67934860231621</v>
      </c>
      <c r="G14" s="12">
        <f t="shared" si="1"/>
        <v>74.717394409264841</v>
      </c>
    </row>
    <row r="15" spans="1:9">
      <c r="A15" s="4" t="s">
        <v>19</v>
      </c>
      <c r="B15" s="4" t="s">
        <v>18</v>
      </c>
      <c r="C15" s="6">
        <v>19956.5</v>
      </c>
      <c r="D15" s="11">
        <f t="shared" si="2"/>
        <v>4989.125</v>
      </c>
      <c r="E15" s="6">
        <v>9134.7199999999993</v>
      </c>
      <c r="F15" s="5">
        <f t="shared" si="0"/>
        <v>45.77315661563901</v>
      </c>
      <c r="G15" s="5">
        <f t="shared" si="1"/>
        <v>183.09262646255604</v>
      </c>
    </row>
    <row r="16" spans="1:9" ht="15.75" thickBot="1">
      <c r="A16" s="7" t="s">
        <v>20</v>
      </c>
      <c r="B16" s="7" t="s">
        <v>21</v>
      </c>
      <c r="C16" s="23">
        <v>3276.1</v>
      </c>
      <c r="D16" s="11">
        <f t="shared" si="2"/>
        <v>819.02499999999998</v>
      </c>
      <c r="E16" s="23">
        <v>533.59</v>
      </c>
      <c r="F16" s="19">
        <f t="shared" si="0"/>
        <v>16.287353865877112</v>
      </c>
      <c r="G16" s="19">
        <f t="shared" si="1"/>
        <v>65.149415463508447</v>
      </c>
    </row>
    <row r="17" spans="1:8" ht="15.75" thickBot="1">
      <c r="A17" s="13" t="s">
        <v>22</v>
      </c>
      <c r="B17" s="14" t="s">
        <v>23</v>
      </c>
      <c r="C17" s="15">
        <f>C18</f>
        <v>322</v>
      </c>
      <c r="D17" s="15">
        <f>D18</f>
        <v>80.5</v>
      </c>
      <c r="E17" s="15">
        <f>E18</f>
        <v>53.55</v>
      </c>
      <c r="F17" s="16">
        <f t="shared" si="0"/>
        <v>16.630434782608695</v>
      </c>
      <c r="G17" s="17">
        <f t="shared" si="1"/>
        <v>66.521739130434781</v>
      </c>
    </row>
    <row r="18" spans="1:8" ht="15.75" thickBot="1">
      <c r="A18" s="20" t="s">
        <v>24</v>
      </c>
      <c r="B18" s="20" t="s">
        <v>25</v>
      </c>
      <c r="C18" s="24">
        <v>322</v>
      </c>
      <c r="D18" s="11">
        <f>C18/4</f>
        <v>80.5</v>
      </c>
      <c r="E18" s="24">
        <v>53.55</v>
      </c>
      <c r="F18" s="22">
        <f t="shared" si="0"/>
        <v>16.630434782608695</v>
      </c>
      <c r="G18" s="22">
        <f t="shared" si="1"/>
        <v>66.521739130434781</v>
      </c>
    </row>
    <row r="19" spans="1:8" ht="15.75" thickBot="1">
      <c r="A19" s="13" t="s">
        <v>26</v>
      </c>
      <c r="B19" s="14" t="s">
        <v>27</v>
      </c>
      <c r="C19" s="15">
        <f>C20</f>
        <v>570</v>
      </c>
      <c r="D19" s="15">
        <f>D20</f>
        <v>142.5</v>
      </c>
      <c r="E19" s="15">
        <f>E20+E21</f>
        <v>133.08000000000001</v>
      </c>
      <c r="F19" s="16">
        <f t="shared" si="0"/>
        <v>23.347368421052636</v>
      </c>
      <c r="G19" s="17">
        <f t="shared" si="1"/>
        <v>93.389473684210543</v>
      </c>
    </row>
    <row r="20" spans="1:8">
      <c r="A20" s="10" t="s">
        <v>28</v>
      </c>
      <c r="B20" s="10" t="s">
        <v>33</v>
      </c>
      <c r="C20" s="11">
        <v>570</v>
      </c>
      <c r="D20" s="11">
        <f t="shared" ref="D20:D21" si="3">C20/4</f>
        <v>142.5</v>
      </c>
      <c r="E20" s="11">
        <v>133.08000000000001</v>
      </c>
      <c r="F20" s="12">
        <f t="shared" si="0"/>
        <v>23.347368421052636</v>
      </c>
      <c r="G20" s="12">
        <f t="shared" si="1"/>
        <v>93.389473684210543</v>
      </c>
    </row>
    <row r="21" spans="1:8" ht="0.75" customHeight="1" thickBot="1">
      <c r="A21" s="4" t="s">
        <v>29</v>
      </c>
      <c r="B21" s="7" t="s">
        <v>30</v>
      </c>
      <c r="C21" s="23"/>
      <c r="D21" s="11"/>
      <c r="E21" s="23"/>
      <c r="F21" s="19"/>
      <c r="G21" s="19"/>
    </row>
    <row r="22" spans="1:8" ht="15.75" thickBot="1">
      <c r="A22" s="25"/>
      <c r="B22" s="13" t="s">
        <v>31</v>
      </c>
      <c r="C22" s="15">
        <f>C4+C8+C10+C13+C17+C19</f>
        <v>102934.12000000001</v>
      </c>
      <c r="D22" s="15">
        <f>C22/4</f>
        <v>25733.530000000002</v>
      </c>
      <c r="E22" s="15">
        <f>E4+E8+E10+E13+E17+E19</f>
        <v>24931.57</v>
      </c>
      <c r="F22" s="16">
        <f t="shared" si="0"/>
        <v>24.220899736647088</v>
      </c>
      <c r="G22" s="17">
        <f t="shared" si="1"/>
        <v>96.88359894658835</v>
      </c>
      <c r="H22" s="3"/>
    </row>
    <row r="23" spans="1:8">
      <c r="A23" s="4"/>
      <c r="B23" s="26" t="s">
        <v>32</v>
      </c>
      <c r="C23" s="27"/>
      <c r="D23" s="27"/>
      <c r="E23" s="27">
        <v>32.630000000000003</v>
      </c>
      <c r="F23" s="11"/>
      <c r="G23" s="11"/>
    </row>
    <row r="24" spans="1:8">
      <c r="A24" s="1"/>
      <c r="B24" s="1"/>
    </row>
    <row r="25" spans="1:8">
      <c r="A25" s="1"/>
      <c r="B25" s="1"/>
    </row>
    <row r="26" spans="1:8">
      <c r="A26" s="1"/>
      <c r="B26" s="1"/>
    </row>
    <row r="27" spans="1:8">
      <c r="A27" s="1"/>
      <c r="B27" s="1"/>
    </row>
    <row r="28" spans="1:8">
      <c r="A28" s="1"/>
      <c r="B28" s="1"/>
    </row>
    <row r="29" spans="1:8">
      <c r="A29" s="1"/>
      <c r="B29" s="1"/>
    </row>
    <row r="30" spans="1:8">
      <c r="A30" s="1"/>
      <c r="B30" s="1"/>
    </row>
    <row r="31" spans="1:8">
      <c r="A31" s="1"/>
      <c r="B31" s="1"/>
    </row>
    <row r="32" spans="1:8">
      <c r="A32" s="1"/>
      <c r="B32" s="1"/>
    </row>
  </sheetData>
  <mergeCells count="1">
    <mergeCell ref="A1:G1"/>
  </mergeCells>
  <pageMargins left="0.31496062992125984" right="0.31496062992125984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2016-04-27T12:51:51Z</dcterms:modified>
</cp:coreProperties>
</file>