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без учета счетов бюджета" sheetId="1" r:id="rId1"/>
  </sheets>
  <definedNames>
    <definedName name="Print_Area_0" localSheetId="0">'без учета счетов бюджета'!$A$1:$E$384</definedName>
    <definedName name="Print_Titles_0" localSheetId="0">'без учета счетов бюджета'!$12:$13</definedName>
    <definedName name="_xlnm.Print_Titles" localSheetId="0">'без учета счетов бюджета'!$12:$13</definedName>
    <definedName name="_xlnm.Print_Area" localSheetId="0">'без учета счетов бюджета'!$A$1:$E$384</definedName>
  </definedName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81" i="1"/>
  <c r="E380" s="1"/>
  <c r="E379" s="1"/>
  <c r="E377"/>
  <c r="E376"/>
  <c r="E374"/>
  <c r="E373"/>
  <c r="E372" s="1"/>
  <c r="E370"/>
  <c r="E369" s="1"/>
  <c r="E367"/>
  <c r="E366" s="1"/>
  <c r="E362"/>
  <c r="E361" s="1"/>
  <c r="E360" s="1"/>
  <c r="E359" s="1"/>
  <c r="E357"/>
  <c r="E356" s="1"/>
  <c r="E355" s="1"/>
  <c r="E354" s="1"/>
  <c r="E352"/>
  <c r="E351" s="1"/>
  <c r="E350" s="1"/>
  <c r="E348"/>
  <c r="E347"/>
  <c r="E346" s="1"/>
  <c r="E345" s="1"/>
  <c r="E343"/>
  <c r="E342"/>
  <c r="E340"/>
  <c r="E339"/>
  <c r="E336"/>
  <c r="E335"/>
  <c r="E333"/>
  <c r="E332"/>
  <c r="E330"/>
  <c r="E329"/>
  <c r="E327"/>
  <c r="E326"/>
  <c r="E324"/>
  <c r="E323"/>
  <c r="E322" s="1"/>
  <c r="E320"/>
  <c r="E319" s="1"/>
  <c r="E317"/>
  <c r="E316" s="1"/>
  <c r="E314"/>
  <c r="E313" s="1"/>
  <c r="E310"/>
  <c r="E309"/>
  <c r="E308" s="1"/>
  <c r="E305"/>
  <c r="E303"/>
  <c r="E301"/>
  <c r="E300"/>
  <c r="E299" s="1"/>
  <c r="E297"/>
  <c r="E296" s="1"/>
  <c r="E294"/>
  <c r="E293" s="1"/>
  <c r="E291"/>
  <c r="E290" s="1"/>
  <c r="E288"/>
  <c r="E287" s="1"/>
  <c r="E285"/>
  <c r="E284" s="1"/>
  <c r="E282"/>
  <c r="E281" s="1"/>
  <c r="E279"/>
  <c r="E278" s="1"/>
  <c r="E276"/>
  <c r="E275" s="1"/>
  <c r="E273"/>
  <c r="E272" s="1"/>
  <c r="E270"/>
  <c r="E269" s="1"/>
  <c r="E264"/>
  <c r="E262"/>
  <c r="E260"/>
  <c r="E259" s="1"/>
  <c r="E257"/>
  <c r="E256" s="1"/>
  <c r="E253"/>
  <c r="E252"/>
  <c r="E250"/>
  <c r="E248"/>
  <c r="E247" s="1"/>
  <c r="E245"/>
  <c r="E244" s="1"/>
  <c r="E242"/>
  <c r="E241" s="1"/>
  <c r="E239"/>
  <c r="E238" s="1"/>
  <c r="E237" s="1"/>
  <c r="E235"/>
  <c r="E234"/>
  <c r="E232"/>
  <c r="E231"/>
  <c r="E229"/>
  <c r="E228"/>
  <c r="E226"/>
  <c r="E225"/>
  <c r="E224" s="1"/>
  <c r="E222"/>
  <c r="E221" s="1"/>
  <c r="E219"/>
  <c r="E218" s="1"/>
  <c r="E216"/>
  <c r="E215" s="1"/>
  <c r="E213"/>
  <c r="E212" s="1"/>
  <c r="E210"/>
  <c r="E209" s="1"/>
  <c r="E206"/>
  <c r="E205"/>
  <c r="E203"/>
  <c r="E201"/>
  <c r="E199"/>
  <c r="E198"/>
  <c r="E196"/>
  <c r="E193" s="1"/>
  <c r="E194"/>
  <c r="E191"/>
  <c r="E190" s="1"/>
  <c r="E188"/>
  <c r="E187" s="1"/>
  <c r="E185"/>
  <c r="E184" s="1"/>
  <c r="E183" s="1"/>
  <c r="E180"/>
  <c r="E179" s="1"/>
  <c r="E178" s="1"/>
  <c r="E177" s="1"/>
  <c r="E175"/>
  <c r="E172" s="1"/>
  <c r="E173"/>
  <c r="E170"/>
  <c r="E169"/>
  <c r="E167"/>
  <c r="E166"/>
  <c r="E164"/>
  <c r="E163"/>
  <c r="E161"/>
  <c r="E160"/>
  <c r="E156"/>
  <c r="E154"/>
  <c r="E153" s="1"/>
  <c r="E151"/>
  <c r="E150" s="1"/>
  <c r="E148"/>
  <c r="E147" s="1"/>
  <c r="E144"/>
  <c r="E143"/>
  <c r="E141"/>
  <c r="E140"/>
  <c r="E139" s="1"/>
  <c r="E137"/>
  <c r="E136" s="1"/>
  <c r="E134"/>
  <c r="E133" s="1"/>
  <c r="E129"/>
  <c r="E126" s="1"/>
  <c r="E125" s="1"/>
  <c r="E127"/>
  <c r="E123"/>
  <c r="E120" s="1"/>
  <c r="E119" s="1"/>
  <c r="E118" s="1"/>
  <c r="E121"/>
  <c r="E116"/>
  <c r="E115"/>
  <c r="E114"/>
  <c r="E113" s="1"/>
  <c r="E111"/>
  <c r="E110"/>
  <c r="E107"/>
  <c r="E105"/>
  <c r="E104" s="1"/>
  <c r="E102"/>
  <c r="E100"/>
  <c r="E99" s="1"/>
  <c r="E97"/>
  <c r="E95"/>
  <c r="E93"/>
  <c r="E92" s="1"/>
  <c r="E90"/>
  <c r="E89"/>
  <c r="E87"/>
  <c r="E86" s="1"/>
  <c r="E84"/>
  <c r="E83"/>
  <c r="E81"/>
  <c r="E80" s="1"/>
  <c r="E77"/>
  <c r="E76"/>
  <c r="E75" s="1"/>
  <c r="E73"/>
  <c r="E71"/>
  <c r="E69"/>
  <c r="E68" s="1"/>
  <c r="E67" s="1"/>
  <c r="E65"/>
  <c r="E64"/>
  <c r="E63" s="1"/>
  <c r="E61"/>
  <c r="E60"/>
  <c r="E58"/>
  <c r="E57" s="1"/>
  <c r="E55"/>
  <c r="E53"/>
  <c r="E51"/>
  <c r="E50" s="1"/>
  <c r="E48"/>
  <c r="E46"/>
  <c r="E45"/>
  <c r="E43"/>
  <c r="E40" s="1"/>
  <c r="E41"/>
  <c r="E38"/>
  <c r="E36"/>
  <c r="E33" s="1"/>
  <c r="E34"/>
  <c r="E31"/>
  <c r="E29"/>
  <c r="E28" s="1"/>
  <c r="E25"/>
  <c r="E23"/>
  <c r="E20" s="1"/>
  <c r="E19" s="1"/>
  <c r="E21"/>
  <c r="E17"/>
  <c r="E16" s="1"/>
  <c r="E15" s="1"/>
  <c r="E132" l="1"/>
  <c r="E131" s="1"/>
  <c r="E208"/>
  <c r="E255"/>
  <c r="E268"/>
  <c r="E267" s="1"/>
  <c r="E312"/>
  <c r="E27"/>
  <c r="E182"/>
  <c r="E14"/>
  <c r="E79"/>
  <c r="E146"/>
  <c r="E159"/>
  <c r="E158" s="1"/>
  <c r="E307"/>
  <c r="E365"/>
  <c r="E364" s="1"/>
  <c r="E383" l="1"/>
</calcChain>
</file>

<file path=xl/sharedStrings.xml><?xml version="1.0" encoding="utf-8"?>
<sst xmlns="http://schemas.openxmlformats.org/spreadsheetml/2006/main" count="1281" uniqueCount="318">
  <si>
    <t>Приложение № 7</t>
  </si>
  <si>
    <t>к Решению Собрания депутатов</t>
  </si>
  <si>
    <t>"О бюджете муниципального образования</t>
  </si>
  <si>
    <t>"Звениговский муниципальный район" на 2018 год</t>
  </si>
  <si>
    <t>и на плановый период 2019 и 2020 годов"</t>
  </si>
  <si>
    <t>Р А С П Р Е Д Е Л Е Н И Е</t>
  </si>
  <si>
    <t>бюджетных ассигнований по разделам, подразделам, целевым статьям  (муниципальным программам и непрограмным направлениям деятельности),  группам (группам и подгруппам) видов расходов классификации расходов бюджета муниципального образования "Звениговский муниципальный район" на 2018 год</t>
  </si>
  <si>
    <t>(тыс.руб.)</t>
  </si>
  <si>
    <t>Наименование показателя</t>
  </si>
  <si>
    <t>Разд.</t>
  </si>
  <si>
    <t>Ц.ст.</t>
  </si>
  <si>
    <t>Расх.</t>
  </si>
  <si>
    <t>сумма</t>
  </si>
  <si>
    <t xml:space="preserve">    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</si>
  <si>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</si>
  <si>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</si>
  <si>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</si>
  <si>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</si>
  <si>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9990026010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</si>
  <si>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</si>
  <si>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</si>
  <si>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</si>
  <si>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</si>
  <si>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</si>
  <si>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</si>
  <si>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Центральный аппарат</t>
  </si>
  <si>
    <t>9990026020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</si>
  <si>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</si>
  <si>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</si>
  <si>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</si>
  <si>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</si>
  <si>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</si>
  <si>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</si>
  <si>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</si>
  <si>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</si>
  <si>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</si>
  <si>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</si>
  <si>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</si>
  <si>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0170170140</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</si>
  <si>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</si>
  <si>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0180170170</t>
  </si>
  <si>
    <t>01Б0126020</t>
  </si>
  <si>
    <t>0280126020</t>
  </si>
  <si>
    <t>Глава местной администрации (исполнительно-распорядительного органа муниципального образования)</t>
  </si>
  <si>
    <t>9990026030</t>
  </si>
  <si>
    <t>Субвенции на осуществление отдельных государственных полномочий по созданию административных комиссий</t>
  </si>
  <si>
    <t>9990070260</t>
  </si>
  <si>
    <t>Судебная система</t>
  </si>
  <si>
    <t>0105</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</si>
  <si>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</si>
  <si>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</si>
  <si>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Обеспечение деятельности финансовых, налоговых и таможенных органов и органов финансового (финансово-бюджетного) надзора</t>
  </si>
  <si>
    <t>0106</t>
  </si>
  <si>
    <t>0330126020</t>
  </si>
  <si>
    <t>Резервные фонды</t>
  </si>
  <si>
    <t>0111</t>
  </si>
  <si>
    <t>Резервные фонды местных администраций</t>
  </si>
  <si>
    <t>0310126050</t>
  </si>
  <si>
    <t>Резервные средства</t>
  </si>
  <si>
    <t>870</t>
  </si>
  <si>
    <t>Другие общегосударственные вопросы</t>
  </si>
  <si>
    <t>0113</t>
  </si>
  <si>
    <t>Оценка недвижимости,признание прав и регулирование отношений по муниципальной собственности</t>
  </si>
  <si>
    <t>0530126060</t>
  </si>
  <si>
    <t>Расходы по содержанию имущества казны</t>
  </si>
  <si>
    <t>0530226080</t>
  </si>
  <si>
    <t>Мероприятия по землеустройству и землепользованию</t>
  </si>
  <si>
    <t>0530326100</t>
  </si>
  <si>
    <t>Реализация мероприятий по развитию муниципальной службы в Звениговском районе</t>
  </si>
  <si>
    <t>0620127290</t>
  </si>
  <si>
    <t>Расходы на содержание архива</t>
  </si>
  <si>
    <t>9990026090</t>
  </si>
  <si>
    <t xml:space="preserve"> Мероприятия по землеустройству и землепользованию</t>
  </si>
  <si>
    <t>9990026100</t>
  </si>
  <si>
    <t>Исполнение судебных актов</t>
  </si>
  <si>
    <t>830</t>
  </si>
  <si>
    <t>Выполнение других обязательств органов местного самоуправления</t>
  </si>
  <si>
    <t>9990026110</t>
  </si>
  <si>
    <t>сполнение судебных актов</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</si>
  <si>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</si>
  <si>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9990070180</t>
  </si>
  <si>
    <t>НАЦИОНАЛЬНАЯ ОБОРОНА</t>
  </si>
  <si>
    <t>0200</t>
  </si>
  <si>
    <t>Мобилизационная и вневойсковая подготовка</t>
  </si>
  <si>
    <t>0203</t>
  </si>
  <si>
    <t>Осуществление первичного воинского учета на территориях, где отсутствуют военные комиссариаты</t>
  </si>
  <si>
    <t>0310451180</t>
  </si>
  <si>
    <t>Межбюджетные трансферты</t>
  </si>
  <si>
    <t>500</t>
  </si>
  <si>
    <t>Субвенции</t>
  </si>
  <si>
    <t>530</t>
  </si>
  <si>
    <t>НАЦИОНАЛЬНАЯ БЕЗОПАСНОСТЬ И ПРАВООХРАНИТЕЛЬНАЯ ДЕЯТЕЛЬНОСТЬ</t>
  </si>
  <si>
    <t>0300</t>
  </si>
  <si>
    <t>Органы юстиции</t>
  </si>
  <si>
    <t>0304</t>
  </si>
  <si>
    <t>Осуществление переданных органам государственной власти субъектов Российской Федерации в соответствии с пунктом 1 статья 4 Федерального закона "Об актах гражданского состояния" полномочий Российкой Федерации на государственную регистрацию актов гражданского состояния</t>
  </si>
  <si>
    <t>9990059300</t>
  </si>
  <si>
    <t>Защита населения и территории от чрезвычайных ситуаций природного и техногенного характера, гражданская оборона</t>
  </si>
  <si>
    <t>0309</t>
  </si>
  <si>
    <t>Расходы на содержание единой диспетчерской службы</t>
  </si>
  <si>
    <t>9990026360</t>
  </si>
  <si>
    <t>НАЦИОНАЛЬНАЯ ЭКОНОМИКА</t>
  </si>
  <si>
    <t>0400</t>
  </si>
  <si>
    <t>Сельское хозяйство и рыболовство</t>
  </si>
  <si>
    <t>0405</t>
  </si>
  <si>
    <t>Возмещение части затрат на уплату процентов по долгосрочным, среднесрочным, краткосрочным кредитам (займам), полученным в российских кредитных организациях и в сельскохозяйственных кредитных потребительских кооперативах, из республиканского бюджета Республики Марий Эл</t>
  </si>
  <si>
    <t>0520470552</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</si>
  <si>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</si>
  <si>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</si>
  <si>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Субвенции на осуществление государственных полномочий по организации роведения мероприятий по отлову и содержанию безнадзорных животных</t>
  </si>
  <si>
    <t>9990072160</t>
  </si>
  <si>
    <t>Дорожное хозяйство (дорожные фонды)</t>
  </si>
  <si>
    <t>0409</t>
  </si>
  <si>
    <t>Мероприятия в отношении автомобильных дорог общего пользования местного значения за счет средств районного бюджета</t>
  </si>
  <si>
    <t>0410127200</t>
  </si>
  <si>
    <t>Субсидии</t>
  </si>
  <si>
    <t>520</t>
  </si>
  <si>
    <t>Осуществление целевых мероприятий в отношении автомобильных дорог общего пользования местного значения</t>
  </si>
  <si>
    <t>0410170250</t>
  </si>
  <si>
    <t>Другие вопросы в области национальной экономики</t>
  </si>
  <si>
    <t>0412</t>
  </si>
  <si>
    <t>Субсидии бюджетам муниципальных районов на проведение кадастровых работ по образованиюземельных участков из невостребованных земельных долей</t>
  </si>
  <si>
    <t>0530427440</t>
  </si>
  <si>
    <t>0530426100</t>
  </si>
  <si>
    <t>Капитальные вложения в объекты государственной (муниципальной) собственности</t>
  </si>
  <si>
    <t>400</t>
  </si>
  <si>
    <t>Бюджетные инвестиции</t>
  </si>
  <si>
    <t>410</t>
  </si>
  <si>
    <t>ЖИЛИЩНО-КОММУНАЛЬНОЕ ХОЗЯЙСТВО</t>
  </si>
  <si>
    <t>0500</t>
  </si>
  <si>
    <t>Коммунальное хозяйство</t>
  </si>
  <si>
    <t>0502</t>
  </si>
  <si>
    <t>Резервный фонд Правительства Республики Марий Эл</t>
  </si>
  <si>
    <t>0310429120</t>
  </si>
  <si>
    <t>Иные межбюджетные трансферты</t>
  </si>
  <si>
    <t>540</t>
  </si>
  <si>
    <t>Строительство водопроводных сооружений и строительство (реконструкции) систем водоснабжения</t>
  </si>
  <si>
    <t>0430149470</t>
  </si>
  <si>
    <t>Модернизация объектов коммунальной инфраструктуры</t>
  </si>
  <si>
    <t>0430149520</t>
  </si>
  <si>
    <t>Ввод в действие новых газопроводов</t>
  </si>
  <si>
    <t>0520227260</t>
  </si>
  <si>
    <t>Субвенции, предоставляемые органам местного самоуправления для осуществления государственных полномочий по установлению льготных тарифов на тепловую энергию и по возмещению выпадающих доходов теплоснабжающим организациям, возникших в результате применения льготных тарифов на тепловую энергию</t>
  </si>
  <si>
    <t>9990027410</t>
  </si>
  <si>
    <t>Охрана окружающей среды</t>
  </si>
  <si>
    <t>0600</t>
  </si>
  <si>
    <t>Охрана объектов растительного и животного мира и среды их обитания</t>
  </si>
  <si>
    <t>0603</t>
  </si>
  <si>
    <t>Мероприятия по охране окружающей среды на территории Звениговского района</t>
  </si>
  <si>
    <t>0450127210</t>
  </si>
  <si>
    <t>ОБРАЗОВАНИЕ</t>
  </si>
  <si>
    <t>0700</t>
  </si>
  <si>
    <t>Дошкольное образование</t>
  </si>
  <si>
    <t>0701</t>
  </si>
  <si>
    <t>Расходы на обеспечение деятельности организаций, обеспечивающих предоставление услуг в сфере дошкольного образования</t>
  </si>
  <si>
    <t>0110126300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</si>
  <si>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</si>
  <si>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</si>
  <si>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</si>
  <si>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</si>
  <si>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</si>
  <si>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0110170100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</si>
  <si>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</si>
  <si>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0110170860</t>
  </si>
  <si>
    <t>Развитие и укрепление материально-технической базы муниципальных дошкольных организаций</t>
  </si>
  <si>
    <t>0110227010</t>
  </si>
  <si>
    <t>Республиканский фонд Правительства Республики Марий Эл</t>
  </si>
  <si>
    <t>0110229120</t>
  </si>
  <si>
    <t>Мероприятия государственной программы Российской Федерации "Доступная среда" на 2011 - 2020 годы</t>
  </si>
  <si>
    <t>01102L0270</t>
  </si>
  <si>
    <t>Общее образование</t>
  </si>
  <si>
    <t>0702</t>
  </si>
  <si>
    <t>Расходы на обеспечение деятельности организаций, обеспечивающих предоставление услуг в сфере общего образования</t>
  </si>
  <si>
    <t>0120126310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</si>
  <si>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</si>
  <si>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0120170090</t>
  </si>
  <si>
    <t>0120170100</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</si>
  <si>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</si>
  <si>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0120170110</t>
  </si>
  <si>
    <t>Развитие и укрепление материально-технической базы муниципальных общеобразовательных организаций</t>
  </si>
  <si>
    <t>0120227020</t>
  </si>
  <si>
    <t>Дополнительное образование детей</t>
  </si>
  <si>
    <t>0703</t>
  </si>
  <si>
    <t>Расходы на обеспечение деятельности организаций, обеспечивающих предоставление услуг в сфере дополнительного образования</t>
  </si>
  <si>
    <t>0130126320</t>
  </si>
  <si>
    <t>0130170100</t>
  </si>
  <si>
    <t>Расходы на обеспечение деятельности учреждений по внешкольной работе с детьми</t>
  </si>
  <si>
    <t>0250126200</t>
  </si>
  <si>
    <t>0250170100</t>
  </si>
  <si>
    <t>Молодежная политика</t>
  </si>
  <si>
    <t>0707</t>
  </si>
  <si>
    <t>Субсидии на организацию отдыха детей в каникулярное время из республиканского бюджета Республики Марий Эл</t>
  </si>
  <si>
    <t>0140170220</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</si>
  <si>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</si>
  <si>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0140170230</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</si>
  <si>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</si>
  <si>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0140170240</t>
  </si>
  <si>
    <t>Мероприятия по патриотическому воспитанию населения</t>
  </si>
  <si>
    <t>0160127060</t>
  </si>
  <si>
    <t>Мероприятия по профилактике нарокомании в Звениговском районе</t>
  </si>
  <si>
    <t>0720127340</t>
  </si>
  <si>
    <t>Другие вопросы в области образования</t>
  </si>
  <si>
    <t>0709</t>
  </si>
  <si>
    <t>Расходы на обеспечение деятельности централизованных бухгалтерий, структурных подразделений и отделов, не входящих в центральный аппарат</t>
  </si>
  <si>
    <t>01Б0126330</t>
  </si>
  <si>
    <t>КУЛЬТУРА, КИНЕМАТОГРАФИЯ</t>
  </si>
  <si>
    <t>0800</t>
  </si>
  <si>
    <t>Культура</t>
  </si>
  <si>
    <t>0801</t>
  </si>
  <si>
    <t>Расходы на обеспечение деятельности культурно-досуговых учреждений</t>
  </si>
  <si>
    <t>0210126210</t>
  </si>
  <si>
    <t>Расходы на обеспечение деятельности иных учреждений культуры</t>
  </si>
  <si>
    <t>0210126250</t>
  </si>
  <si>
    <t>0210170100</t>
  </si>
  <si>
    <t>Софинансирование из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тысяч человек</t>
  </si>
  <si>
    <t>02101L4670</t>
  </si>
  <si>
    <t>Софинансирование на поддержку отрасли культуры</t>
  </si>
  <si>
    <t>02101L5190</t>
  </si>
  <si>
    <t>Расходы на обеспечение деятельности библиотек</t>
  </si>
  <si>
    <t>0220126230</t>
  </si>
  <si>
    <t>0220170100</t>
  </si>
  <si>
    <t>02201L5190</t>
  </si>
  <si>
    <t>Расходы на обеспечение деятельности музеев</t>
  </si>
  <si>
    <t>0230126220</t>
  </si>
  <si>
    <t>Строительство, реконструкция и капитальный ремонт зданий и сооружений в учреждениях культуры Звениговского района</t>
  </si>
  <si>
    <t>0260127110</t>
  </si>
  <si>
    <t>Другие вопросы в области культуры, кинематографии</t>
  </si>
  <si>
    <t>0804</t>
  </si>
  <si>
    <t>0280126330</t>
  </si>
  <si>
    <t>СОЦИАЛЬНАЯ ПОЛИТИКА</t>
  </si>
  <si>
    <t>1000</t>
  </si>
  <si>
    <t>Пенсионное обеспечение</t>
  </si>
  <si>
    <t>1001</t>
  </si>
  <si>
    <t>Пенсия за выслугу лет лицам, замещавшим должности муниципальной службы</t>
  </si>
  <si>
    <t>9990012010</t>
  </si>
  <si>
    <t>Социальное обеспечение и иные выплаты населению</t>
  </si>
  <si>
    <t>300</t>
  </si>
  <si>
    <t>Публичные нормативные социальные выплаты гражданам</t>
  </si>
  <si>
    <t>310</t>
  </si>
  <si>
    <t>Социальное обеспечение населения</t>
  </si>
  <si>
    <t>1003</t>
  </si>
  <si>
    <t>Улучшение жилищных условий граждан, проживающих в сельской местности, в том числе молодых семей и специалистов</t>
  </si>
  <si>
    <t>05201L0180</t>
  </si>
  <si>
    <t>Социальные выплаты гражданам, кроме публичных нормативных социальных выплат</t>
  </si>
  <si>
    <t>320</t>
  </si>
  <si>
    <t>Предоставление социальных выплат молодым семьям на приобретение и строительство жилых помещений в рамках реализации подпрограммы «Обеспечение жильем молодых семей»</t>
  </si>
  <si>
    <t>08001L0200</t>
  </si>
  <si>
    <t>Реализация мероприятий по обеспечению жильем молодых семей</t>
  </si>
  <si>
    <t>08001R4970</t>
  </si>
  <si>
    <t>Охрана семьи и детства</t>
  </si>
  <si>
    <t>1004</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</si>
  <si>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родителей,лиц из числа детей-сирот и детей, оставшихся без попечения родителей</t>
  </si>
  <si>
    <t>0180110010</t>
  </si>
  <si>
    <t>Субвенция на выплату единовременного пособия при всех формах устройства детей, лишенных родительского попечения, в семью</t>
  </si>
  <si>
    <t>0180152600</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</si>
  <si>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и детям, оставшимся без попечения родителей, лицам из числа детей-сирот и детей, оставшихся без попечения родителей, кроме обучающихся в  государственных профессиональных образовательных организациях Республики Марий Эл</t>
  </si>
  <si>
    <t>0180170120</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</si>
  <si>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t>
  </si>
  <si>
    <t>0180170130</t>
  </si>
  <si>
    <t>Субвенции на осуществление государственных полномочий на финансирование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t>
  </si>
  <si>
    <t>0180174000</t>
  </si>
  <si>
    <t>Исполнение судебных решений на обеспечение жилыми помещениями детей-сирот передаваемые бюджетам, на обеспечение жильем детей-сирот, а также детей, находящихся под опекой (попечительством), лиц из числа детей-сирот</t>
  </si>
  <si>
    <t>0180210320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</si>
  <si>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</si>
  <si>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01802L0820</t>
  </si>
  <si>
    <t>ФИЗИЧЕСКАЯ КУЛЬТУРА И СПОРТ</t>
  </si>
  <si>
    <t>1100</t>
  </si>
  <si>
    <t>Физическая культура</t>
  </si>
  <si>
    <t>1101</t>
  </si>
  <si>
    <t>Расходы на обеспечение деятельности спортивных учреждений</t>
  </si>
  <si>
    <t>0150126260</t>
  </si>
  <si>
    <t>Субсидии автономным учреждениям</t>
  </si>
  <si>
    <t>620</t>
  </si>
  <si>
    <t>Массовый спорт</t>
  </si>
  <si>
    <t>1102</t>
  </si>
  <si>
    <t>Организация и проведение официальных физкультурно-оздоровительных и спортивных мероприятий</t>
  </si>
  <si>
    <t>0150126120</t>
  </si>
  <si>
    <t>СРЕДСТВА МАССОВОЙ ИНФОРМАЦИИ</t>
  </si>
  <si>
    <t>1200</t>
  </si>
  <si>
    <t>Периодическая печать и издательства</t>
  </si>
  <si>
    <t>1202</t>
  </si>
  <si>
    <t>Расходы на обеспечение деятельности средств массовой информации</t>
  </si>
  <si>
    <t>0270126140</t>
  </si>
  <si>
    <t>ОБСЛУЖИВАНИЕ ГОСУДАРСТВЕННОГО И МУНИЦИПАЛЬНОГО ДОЛГА</t>
  </si>
  <si>
    <t>1300</t>
  </si>
  <si>
    <t>Обслуживание государственного внутреннего и муниципального долга</t>
  </si>
  <si>
    <t>1301</t>
  </si>
  <si>
    <t xml:space="preserve"> Процентные платежи по муниципальному долгу</t>
  </si>
  <si>
    <t>0320126160</t>
  </si>
  <si>
    <t>Обслуживание государственного (муниципального) долга</t>
  </si>
  <si>
    <t>700</t>
  </si>
  <si>
    <t xml:space="preserve"> Обслуживание муниципального долга</t>
  </si>
  <si>
    <t>730</t>
  </si>
  <si>
    <t xml:space="preserve"> 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</si>
  <si>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</si>
  <si>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</si>
  <si>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</si>
  <si>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Выравнивание бюджетной обеспеченности поселений из регионального фонда финансовой поддержки</t>
  </si>
  <si>
    <t>0310472000</t>
  </si>
  <si>
    <t>Дотации</t>
  </si>
  <si>
    <t>510</t>
  </si>
  <si>
    <t xml:space="preserve"> Выравнивание бюджетной обеспеченности поселений за счет средств бюджета района</t>
  </si>
  <si>
    <t>0310472100</t>
  </si>
  <si>
    <t xml:space="preserve"> Межбюджетные трансферты</t>
  </si>
  <si>
    <t xml:space="preserve"> Дотации</t>
  </si>
  <si>
    <t xml:space="preserve"> Иные дотации</t>
  </si>
  <si>
    <t>1402</t>
  </si>
  <si>
    <t xml:space="preserve"> Поддержка мер по обеспечению сбалансированности бюджетов поселений</t>
  </si>
  <si>
    <t>0310473000</t>
  </si>
  <si>
    <t>Поддержка мер по обеспечению сбалансированности бюджетов поселений за счет средств районного бюджета</t>
  </si>
  <si>
    <t>0310473100</t>
  </si>
  <si>
    <t>Прочие межбюджетные трансферты общего характера</t>
  </si>
  <si>
    <t>1403</t>
  </si>
  <si>
    <t>Прочие межбюджетные трансферты на выполнение переданных полномочий</t>
  </si>
  <si>
    <t>0310474100</t>
  </si>
  <si>
    <t xml:space="preserve"> Иные межбюджетные трансферты</t>
  </si>
  <si>
    <t>ВСЕГО РАСХОДОВ:</t>
  </si>
  <si>
    <t xml:space="preserve">  в редакции Решения от "21" ноября 2018 года № 333</t>
  </si>
</sst>
</file>

<file path=xl/styles.xml><?xml version="1.0" encoding="utf-8"?>
<styleSheet xmlns="http://schemas.openxmlformats.org/spreadsheetml/2006/main">
  <numFmts count="2">
    <numFmt numFmtId="164" formatCode="0.0"/>
    <numFmt numFmtId="165" formatCode="#,##0.0"/>
  </numFmts>
  <fonts count="3">
    <font>
      <sz val="11"/>
      <name val="Calibri"/>
      <family val="2"/>
      <charset val="204"/>
    </font>
    <font>
      <sz val="12"/>
      <color rgb="FF000000"/>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rgb="FFFFFFFF"/>
        <bgColor rgb="FFFFFFCC"/>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2" fillId="0" borderId="0" xfId="0" applyFont="1" applyBorder="1" applyProtection="1"/>
    <xf numFmtId="0" fontId="2" fillId="0" borderId="2" xfId="0" applyFont="1" applyBorder="1" applyAlignment="1" applyProtection="1">
      <alignment horizontal="center"/>
    </xf>
    <xf numFmtId="0" fontId="2" fillId="0" borderId="0" xfId="0" applyFont="1" applyBorder="1" applyAlignment="1">
      <alignment horizontal="center" vertical="center" wrapText="1"/>
    </xf>
    <xf numFmtId="0" fontId="2" fillId="0" borderId="0" xfId="0" applyFont="1" applyBorder="1" applyAlignment="1">
      <alignment horizontal="center" wrapText="1"/>
    </xf>
    <xf numFmtId="0" fontId="2" fillId="0" borderId="0" xfId="0" applyFont="1" applyBorder="1" applyAlignment="1">
      <alignment horizontal="right"/>
    </xf>
    <xf numFmtId="0" fontId="0" fillId="0" borderId="0" xfId="0" applyProtection="1">
      <protection locked="0"/>
    </xf>
    <xf numFmtId="0" fontId="1" fillId="0" borderId="0" xfId="0" applyFont="1"/>
    <xf numFmtId="0" fontId="0" fillId="0" borderId="1" xfId="0" applyBorder="1" applyAlignment="1" applyProtection="1"/>
    <xf numFmtId="0" fontId="0" fillId="0" borderId="1" xfId="0" applyBorder="1" applyAlignment="1"/>
    <xf numFmtId="0" fontId="2" fillId="0" borderId="1" xfId="0" applyFont="1" applyBorder="1" applyAlignment="1"/>
    <xf numFmtId="0" fontId="2" fillId="0" borderId="0" xfId="0" applyFont="1" applyBorder="1" applyAlignment="1" applyProtection="1">
      <alignment wrapText="1"/>
    </xf>
    <xf numFmtId="0" fontId="2" fillId="0" borderId="0" xfId="0" applyFont="1" applyBorder="1" applyAlignment="1" applyProtection="1">
      <alignment horizontal="center" vertical="center" shrinkToFit="1"/>
    </xf>
    <xf numFmtId="164" fontId="2" fillId="2" borderId="0" xfId="0" applyNumberFormat="1" applyFont="1" applyFill="1" applyBorder="1" applyAlignment="1" applyProtection="1">
      <alignment horizontal="center" vertical="center" shrinkToFit="1"/>
    </xf>
    <xf numFmtId="49" fontId="2" fillId="0" borderId="0" xfId="0" applyNumberFormat="1" applyFont="1" applyBorder="1" applyAlignment="1" applyProtection="1">
      <alignment horizontal="center" vertical="center" shrinkToFit="1"/>
    </xf>
    <xf numFmtId="164" fontId="2" fillId="0" borderId="0" xfId="0" applyNumberFormat="1" applyFont="1" applyBorder="1" applyAlignment="1" applyProtection="1">
      <alignment horizontal="center" vertical="center" shrinkToFit="1"/>
    </xf>
    <xf numFmtId="0" fontId="2" fillId="0" borderId="0" xfId="0" applyFont="1" applyBorder="1" applyAlignment="1" applyProtection="1">
      <alignment vertical="top" wrapText="1"/>
    </xf>
    <xf numFmtId="0" fontId="2" fillId="0" borderId="0" xfId="0"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165" fontId="2" fillId="2" borderId="0" xfId="0" applyNumberFormat="1" applyFont="1" applyFill="1" applyBorder="1" applyAlignment="1" applyProtection="1">
      <alignment horizontal="center" vertical="center"/>
    </xf>
    <xf numFmtId="0" fontId="2" fillId="0" borderId="0" xfId="0" applyFont="1" applyBorder="1" applyAlignment="1" applyProtection="1">
      <alignment horizontal="lef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2:AMK384"/>
  <sheetViews>
    <sheetView showGridLines="0" tabSelected="1" workbookViewId="0">
      <selection activeCell="A15" sqref="A15"/>
    </sheetView>
  </sheetViews>
  <sheetFormatPr defaultRowHeight="15" outlineLevelRow="4"/>
  <cols>
    <col min="1" max="1" width="67" style="6" customWidth="1"/>
    <col min="2" max="2" width="9.7109375" style="6" customWidth="1"/>
    <col min="3" max="3" width="17.7109375" style="6" customWidth="1"/>
    <col min="4" max="4" width="9.28515625" style="6" customWidth="1"/>
    <col min="5" max="5" width="12.5703125" style="6" customWidth="1"/>
    <col min="6" max="1025" width="9.140625" style="6" customWidth="1"/>
  </cols>
  <sheetData>
    <row r="2" spans="1:5" ht="18.75">
      <c r="A2" s="7"/>
      <c r="B2" s="5" t="s">
        <v>0</v>
      </c>
      <c r="C2" s="5"/>
      <c r="D2" s="5"/>
      <c r="E2" s="5"/>
    </row>
    <row r="3" spans="1:5" ht="18.75">
      <c r="A3" s="5" t="s">
        <v>1</v>
      </c>
      <c r="B3" s="5"/>
      <c r="C3" s="5"/>
      <c r="D3" s="5"/>
      <c r="E3" s="5"/>
    </row>
    <row r="4" spans="1:5" ht="18.75">
      <c r="A4" s="5" t="s">
        <v>2</v>
      </c>
      <c r="B4" s="5"/>
      <c r="C4" s="5"/>
      <c r="D4" s="5"/>
      <c r="E4" s="5"/>
    </row>
    <row r="5" spans="1:5" ht="18.75">
      <c r="A5" s="5" t="s">
        <v>3</v>
      </c>
      <c r="B5" s="5"/>
      <c r="C5" s="5"/>
      <c r="D5" s="5"/>
      <c r="E5" s="5"/>
    </row>
    <row r="6" spans="1:5" ht="18.75">
      <c r="A6" s="5" t="s">
        <v>4</v>
      </c>
      <c r="B6" s="5"/>
      <c r="C6" s="5"/>
      <c r="D6" s="5"/>
      <c r="E6" s="5"/>
    </row>
    <row r="7" spans="1:5" ht="18.75">
      <c r="A7" s="5" t="s">
        <v>317</v>
      </c>
      <c r="B7" s="5"/>
      <c r="C7" s="5"/>
      <c r="D7" s="5"/>
      <c r="E7" s="5"/>
    </row>
    <row r="9" spans="1:5" ht="15.2" customHeight="1">
      <c r="A9" s="4" t="s">
        <v>5</v>
      </c>
      <c r="B9" s="4"/>
      <c r="C9" s="4"/>
      <c r="D9" s="4"/>
      <c r="E9" s="4"/>
    </row>
    <row r="10" spans="1:5" ht="81" customHeight="1">
      <c r="A10" s="3" t="s">
        <v>6</v>
      </c>
      <c r="B10" s="3"/>
      <c r="C10" s="3"/>
      <c r="D10" s="3"/>
      <c r="E10" s="3"/>
    </row>
    <row r="11" spans="1:5" ht="23.25" customHeight="1">
      <c r="A11" s="8"/>
      <c r="B11" s="9"/>
      <c r="C11" s="9"/>
      <c r="D11" s="9"/>
      <c r="E11" s="10" t="s">
        <v>7</v>
      </c>
    </row>
    <row r="12" spans="1:5" ht="14.25" customHeight="1">
      <c r="A12" s="2" t="s">
        <v>8</v>
      </c>
      <c r="B12" s="2" t="s">
        <v>9</v>
      </c>
      <c r="C12" s="2" t="s">
        <v>10</v>
      </c>
      <c r="D12" s="2" t="s">
        <v>11</v>
      </c>
      <c r="E12" s="2" t="s">
        <v>12</v>
      </c>
    </row>
    <row r="13" spans="1:5">
      <c r="A13" s="2"/>
      <c r="B13" s="2"/>
      <c r="C13" s="2"/>
      <c r="D13" s="2"/>
      <c r="E13" s="2"/>
    </row>
    <row r="14" spans="1:5" ht="23.25" customHeight="1">
      <c r="A14" s="11" t="s">
        <v>13</v>
      </c>
      <c r="B14" s="12" t="s">
        <v>14</v>
      </c>
      <c r="C14" s="12"/>
      <c r="D14" s="12"/>
      <c r="E14" s="13">
        <f>E15+E19+E27+E63+E68+E75+E79</f>
        <v>39003.988000000005</v>
      </c>
    </row>
    <row r="15" spans="1:5" ht="56.25" outlineLevel="1">
      <c r="A15" s="11" t="s">
        <v>15</v>
      </c>
      <c r="B15" s="12" t="s">
        <v>16</v>
      </c>
      <c r="C15" s="12"/>
      <c r="D15" s="12"/>
      <c r="E15" s="13">
        <f>E16</f>
        <v>1343.6</v>
      </c>
    </row>
    <row r="16" spans="1:5" ht="18.75" outlineLevel="2">
      <c r="A16" s="11" t="s">
        <v>17</v>
      </c>
      <c r="B16" s="12" t="s">
        <v>16</v>
      </c>
      <c r="C16" s="12" t="s">
        <v>18</v>
      </c>
      <c r="D16" s="12"/>
      <c r="E16" s="13">
        <f>E17</f>
        <v>1343.6</v>
      </c>
    </row>
    <row r="17" spans="1:5" ht="93.75" outlineLevel="3">
      <c r="A17" s="11" t="s">
        <v>19</v>
      </c>
      <c r="B17" s="12" t="s">
        <v>16</v>
      </c>
      <c r="C17" s="12" t="s">
        <v>18</v>
      </c>
      <c r="D17" s="12" t="s">
        <v>20</v>
      </c>
      <c r="E17" s="13">
        <f>E18</f>
        <v>1343.6</v>
      </c>
    </row>
    <row r="18" spans="1:5" ht="37.5" outlineLevel="4">
      <c r="A18" s="11" t="s">
        <v>21</v>
      </c>
      <c r="B18" s="12" t="s">
        <v>16</v>
      </c>
      <c r="C18" s="12" t="s">
        <v>18</v>
      </c>
      <c r="D18" s="12" t="s">
        <v>22</v>
      </c>
      <c r="E18" s="13">
        <v>1343.6</v>
      </c>
    </row>
    <row r="19" spans="1:5" ht="75" outlineLevel="1">
      <c r="A19" s="11" t="s">
        <v>23</v>
      </c>
      <c r="B19" s="12" t="s">
        <v>24</v>
      </c>
      <c r="C19" s="12"/>
      <c r="D19" s="12"/>
      <c r="E19" s="13">
        <f>E20</f>
        <v>392.3</v>
      </c>
    </row>
    <row r="20" spans="1:5" ht="18.75" outlineLevel="2">
      <c r="A20" s="11" t="s">
        <v>25</v>
      </c>
      <c r="B20" s="12" t="s">
        <v>24</v>
      </c>
      <c r="C20" s="12" t="s">
        <v>26</v>
      </c>
      <c r="D20" s="12"/>
      <c r="E20" s="13">
        <f>E21+E23+E25</f>
        <v>392.3</v>
      </c>
    </row>
    <row r="21" spans="1:5" ht="93.75" outlineLevel="3">
      <c r="A21" s="11" t="s">
        <v>19</v>
      </c>
      <c r="B21" s="12" t="s">
        <v>24</v>
      </c>
      <c r="C21" s="12" t="s">
        <v>26</v>
      </c>
      <c r="D21" s="12" t="s">
        <v>20</v>
      </c>
      <c r="E21" s="13">
        <f>E22</f>
        <v>277.40300000000002</v>
      </c>
    </row>
    <row r="22" spans="1:5" ht="37.5" outlineLevel="4">
      <c r="A22" s="11" t="s">
        <v>21</v>
      </c>
      <c r="B22" s="12" t="s">
        <v>24</v>
      </c>
      <c r="C22" s="12" t="s">
        <v>26</v>
      </c>
      <c r="D22" s="12" t="s">
        <v>22</v>
      </c>
      <c r="E22" s="13">
        <v>277.40300000000002</v>
      </c>
    </row>
    <row r="23" spans="1:5" ht="37.5" outlineLevel="3">
      <c r="A23" s="11" t="s">
        <v>27</v>
      </c>
      <c r="B23" s="12" t="s">
        <v>24</v>
      </c>
      <c r="C23" s="12" t="s">
        <v>26</v>
      </c>
      <c r="D23" s="12" t="s">
        <v>28</v>
      </c>
      <c r="E23" s="13">
        <f>E24</f>
        <v>84.897000000000006</v>
      </c>
    </row>
    <row r="24" spans="1:5" ht="39" customHeight="1" outlineLevel="4">
      <c r="A24" s="11" t="s">
        <v>29</v>
      </c>
      <c r="B24" s="12" t="s">
        <v>24</v>
      </c>
      <c r="C24" s="12" t="s">
        <v>26</v>
      </c>
      <c r="D24" s="12" t="s">
        <v>30</v>
      </c>
      <c r="E24" s="13">
        <v>84.897000000000006</v>
      </c>
    </row>
    <row r="25" spans="1:5" ht="18.75" outlineLevel="3">
      <c r="A25" s="11" t="s">
        <v>31</v>
      </c>
      <c r="B25" s="12" t="s">
        <v>24</v>
      </c>
      <c r="C25" s="12" t="s">
        <v>26</v>
      </c>
      <c r="D25" s="12" t="s">
        <v>32</v>
      </c>
      <c r="E25" s="13">
        <f>E26</f>
        <v>30</v>
      </c>
    </row>
    <row r="26" spans="1:5" ht="18.75" outlineLevel="4">
      <c r="A26" s="11" t="s">
        <v>33</v>
      </c>
      <c r="B26" s="12" t="s">
        <v>24</v>
      </c>
      <c r="C26" s="12" t="s">
        <v>26</v>
      </c>
      <c r="D26" s="12" t="s">
        <v>34</v>
      </c>
      <c r="E26" s="13">
        <v>30</v>
      </c>
    </row>
    <row r="27" spans="1:5" ht="75" outlineLevel="1">
      <c r="A27" s="11" t="s">
        <v>35</v>
      </c>
      <c r="B27" s="12" t="s">
        <v>36</v>
      </c>
      <c r="C27" s="12"/>
      <c r="D27" s="12"/>
      <c r="E27" s="13">
        <f>E28+E33+E40+E45+E50+E57+E60</f>
        <v>28579.107000000004</v>
      </c>
    </row>
    <row r="28" spans="1:5" ht="69" customHeight="1" outlineLevel="2">
      <c r="A28" s="11" t="s">
        <v>37</v>
      </c>
      <c r="B28" s="12" t="s">
        <v>36</v>
      </c>
      <c r="C28" s="12" t="s">
        <v>38</v>
      </c>
      <c r="D28" s="12"/>
      <c r="E28" s="13">
        <f>E29+E31</f>
        <v>359</v>
      </c>
    </row>
    <row r="29" spans="1:5" ht="93.75" outlineLevel="3">
      <c r="A29" s="11" t="s">
        <v>19</v>
      </c>
      <c r="B29" s="12" t="s">
        <v>36</v>
      </c>
      <c r="C29" s="12" t="s">
        <v>38</v>
      </c>
      <c r="D29" s="12" t="s">
        <v>20</v>
      </c>
      <c r="E29" s="13">
        <f>E30</f>
        <v>319</v>
      </c>
    </row>
    <row r="30" spans="1:5" ht="37.5" outlineLevel="4">
      <c r="A30" s="11" t="s">
        <v>21</v>
      </c>
      <c r="B30" s="12" t="s">
        <v>36</v>
      </c>
      <c r="C30" s="12" t="s">
        <v>38</v>
      </c>
      <c r="D30" s="12" t="s">
        <v>22</v>
      </c>
      <c r="E30" s="13">
        <v>319</v>
      </c>
    </row>
    <row r="31" spans="1:5" ht="37.5" outlineLevel="3">
      <c r="A31" s="11" t="s">
        <v>27</v>
      </c>
      <c r="B31" s="12" t="s">
        <v>36</v>
      </c>
      <c r="C31" s="12" t="s">
        <v>38</v>
      </c>
      <c r="D31" s="12" t="s">
        <v>28</v>
      </c>
      <c r="E31" s="13">
        <f>E32</f>
        <v>40</v>
      </c>
    </row>
    <row r="32" spans="1:5" ht="42" customHeight="1" outlineLevel="4">
      <c r="A32" s="11" t="s">
        <v>29</v>
      </c>
      <c r="B32" s="12" t="s">
        <v>36</v>
      </c>
      <c r="C32" s="12" t="s">
        <v>38</v>
      </c>
      <c r="D32" s="12" t="s">
        <v>30</v>
      </c>
      <c r="E32" s="13">
        <v>40</v>
      </c>
    </row>
    <row r="33" spans="1:5" ht="75" outlineLevel="2">
      <c r="A33" s="11" t="s">
        <v>39</v>
      </c>
      <c r="B33" s="12" t="s">
        <v>36</v>
      </c>
      <c r="C33" s="12" t="s">
        <v>40</v>
      </c>
      <c r="D33" s="12"/>
      <c r="E33" s="13">
        <f>E34+E36+E38</f>
        <v>492</v>
      </c>
    </row>
    <row r="34" spans="1:5" ht="93.75" outlineLevel="3">
      <c r="A34" s="11" t="s">
        <v>19</v>
      </c>
      <c r="B34" s="12" t="s">
        <v>36</v>
      </c>
      <c r="C34" s="12" t="s">
        <v>40</v>
      </c>
      <c r="D34" s="12" t="s">
        <v>20</v>
      </c>
      <c r="E34" s="13">
        <f>E35</f>
        <v>412.428</v>
      </c>
    </row>
    <row r="35" spans="1:5" ht="37.5" outlineLevel="4">
      <c r="A35" s="11" t="s">
        <v>21</v>
      </c>
      <c r="B35" s="12" t="s">
        <v>36</v>
      </c>
      <c r="C35" s="12" t="s">
        <v>40</v>
      </c>
      <c r="D35" s="12" t="s">
        <v>22</v>
      </c>
      <c r="E35" s="13">
        <v>412.428</v>
      </c>
    </row>
    <row r="36" spans="1:5" ht="37.5" outlineLevel="3">
      <c r="A36" s="11" t="s">
        <v>27</v>
      </c>
      <c r="B36" s="12" t="s">
        <v>36</v>
      </c>
      <c r="C36" s="12" t="s">
        <v>40</v>
      </c>
      <c r="D36" s="12" t="s">
        <v>28</v>
      </c>
      <c r="E36" s="13">
        <f>E37</f>
        <v>78.322000000000003</v>
      </c>
    </row>
    <row r="37" spans="1:5" ht="42" customHeight="1" outlineLevel="4">
      <c r="A37" s="11" t="s">
        <v>29</v>
      </c>
      <c r="B37" s="12" t="s">
        <v>36</v>
      </c>
      <c r="C37" s="12" t="s">
        <v>40</v>
      </c>
      <c r="D37" s="12" t="s">
        <v>30</v>
      </c>
      <c r="E37" s="13">
        <v>78.322000000000003</v>
      </c>
    </row>
    <row r="38" spans="1:5" ht="25.5" customHeight="1" outlineLevel="4">
      <c r="A38" s="11" t="s">
        <v>31</v>
      </c>
      <c r="B38" s="12" t="s">
        <v>36</v>
      </c>
      <c r="C38" s="12" t="s">
        <v>40</v>
      </c>
      <c r="D38" s="12">
        <v>800</v>
      </c>
      <c r="E38" s="13">
        <f>E39</f>
        <v>1.25</v>
      </c>
    </row>
    <row r="39" spans="1:5" ht="24" customHeight="1" outlineLevel="4">
      <c r="A39" s="11" t="s">
        <v>33</v>
      </c>
      <c r="B39" s="12" t="s">
        <v>36</v>
      </c>
      <c r="C39" s="12" t="s">
        <v>40</v>
      </c>
      <c r="D39" s="12">
        <v>850</v>
      </c>
      <c r="E39" s="13">
        <v>1.25</v>
      </c>
    </row>
    <row r="40" spans="1:5" ht="18.75" outlineLevel="2">
      <c r="A40" s="11" t="s">
        <v>25</v>
      </c>
      <c r="B40" s="12" t="s">
        <v>36</v>
      </c>
      <c r="C40" s="12" t="s">
        <v>41</v>
      </c>
      <c r="D40" s="12"/>
      <c r="E40" s="13">
        <f>E41+E43</f>
        <v>1565.3110000000001</v>
      </c>
    </row>
    <row r="41" spans="1:5" ht="93.75" outlineLevel="3">
      <c r="A41" s="11" t="s">
        <v>19</v>
      </c>
      <c r="B41" s="12" t="s">
        <v>36</v>
      </c>
      <c r="C41" s="12" t="s">
        <v>41</v>
      </c>
      <c r="D41" s="12" t="s">
        <v>20</v>
      </c>
      <c r="E41" s="13">
        <f>E42</f>
        <v>1548.6990000000001</v>
      </c>
    </row>
    <row r="42" spans="1:5" ht="37.5" outlineLevel="4">
      <c r="A42" s="11" t="s">
        <v>21</v>
      </c>
      <c r="B42" s="12" t="s">
        <v>36</v>
      </c>
      <c r="C42" s="12" t="s">
        <v>41</v>
      </c>
      <c r="D42" s="12" t="s">
        <v>22</v>
      </c>
      <c r="E42" s="13">
        <v>1548.6990000000001</v>
      </c>
    </row>
    <row r="43" spans="1:5" ht="18.75" outlineLevel="3">
      <c r="A43" s="11" t="s">
        <v>31</v>
      </c>
      <c r="B43" s="12" t="s">
        <v>36</v>
      </c>
      <c r="C43" s="12" t="s">
        <v>41</v>
      </c>
      <c r="D43" s="12" t="s">
        <v>32</v>
      </c>
      <c r="E43" s="13">
        <f>E44</f>
        <v>16.611999999999998</v>
      </c>
    </row>
    <row r="44" spans="1:5" ht="18.75" outlineLevel="4">
      <c r="A44" s="11" t="s">
        <v>33</v>
      </c>
      <c r="B44" s="12" t="s">
        <v>36</v>
      </c>
      <c r="C44" s="12" t="s">
        <v>41</v>
      </c>
      <c r="D44" s="12" t="s">
        <v>34</v>
      </c>
      <c r="E44" s="13">
        <v>16.611999999999998</v>
      </c>
    </row>
    <row r="45" spans="1:5" ht="18.75" outlineLevel="2">
      <c r="A45" s="11" t="s">
        <v>25</v>
      </c>
      <c r="B45" s="12" t="s">
        <v>36</v>
      </c>
      <c r="C45" s="12" t="s">
        <v>42</v>
      </c>
      <c r="D45" s="12"/>
      <c r="E45" s="13">
        <f>E46+E48</f>
        <v>751.36899999999991</v>
      </c>
    </row>
    <row r="46" spans="1:5" ht="93.75" outlineLevel="3">
      <c r="A46" s="11" t="s">
        <v>19</v>
      </c>
      <c r="B46" s="12" t="s">
        <v>36</v>
      </c>
      <c r="C46" s="12" t="s">
        <v>42</v>
      </c>
      <c r="D46" s="12" t="s">
        <v>20</v>
      </c>
      <c r="E46" s="13">
        <f>E47</f>
        <v>731.18</v>
      </c>
    </row>
    <row r="47" spans="1:5" ht="37.5" outlineLevel="4">
      <c r="A47" s="11" t="s">
        <v>21</v>
      </c>
      <c r="B47" s="12" t="s">
        <v>36</v>
      </c>
      <c r="C47" s="12" t="s">
        <v>42</v>
      </c>
      <c r="D47" s="12" t="s">
        <v>22</v>
      </c>
      <c r="E47" s="13">
        <v>731.18</v>
      </c>
    </row>
    <row r="48" spans="1:5" ht="18.75" outlineLevel="3">
      <c r="A48" s="11" t="s">
        <v>31</v>
      </c>
      <c r="B48" s="12" t="s">
        <v>36</v>
      </c>
      <c r="C48" s="12" t="s">
        <v>42</v>
      </c>
      <c r="D48" s="12" t="s">
        <v>32</v>
      </c>
      <c r="E48" s="13">
        <f>E49</f>
        <v>20.189</v>
      </c>
    </row>
    <row r="49" spans="1:5" ht="18.75" outlineLevel="4">
      <c r="A49" s="11" t="s">
        <v>33</v>
      </c>
      <c r="B49" s="12" t="s">
        <v>36</v>
      </c>
      <c r="C49" s="12" t="s">
        <v>42</v>
      </c>
      <c r="D49" s="12" t="s">
        <v>34</v>
      </c>
      <c r="E49" s="13">
        <v>20.189</v>
      </c>
    </row>
    <row r="50" spans="1:5" ht="18.75" outlineLevel="2">
      <c r="A50" s="11" t="s">
        <v>25</v>
      </c>
      <c r="B50" s="12" t="s">
        <v>36</v>
      </c>
      <c r="C50" s="12" t="s">
        <v>26</v>
      </c>
      <c r="D50" s="12"/>
      <c r="E50" s="13">
        <f>E51+E53+E55</f>
        <v>23592.027000000002</v>
      </c>
    </row>
    <row r="51" spans="1:5" ht="93.75" outlineLevel="3">
      <c r="A51" s="11" t="s">
        <v>19</v>
      </c>
      <c r="B51" s="12" t="s">
        <v>36</v>
      </c>
      <c r="C51" s="12" t="s">
        <v>26</v>
      </c>
      <c r="D51" s="12" t="s">
        <v>20</v>
      </c>
      <c r="E51" s="13">
        <f>E52</f>
        <v>18309.61</v>
      </c>
    </row>
    <row r="52" spans="1:5" ht="37.5" outlineLevel="4">
      <c r="A52" s="11" t="s">
        <v>21</v>
      </c>
      <c r="B52" s="12" t="s">
        <v>36</v>
      </c>
      <c r="C52" s="12" t="s">
        <v>26</v>
      </c>
      <c r="D52" s="12" t="s">
        <v>22</v>
      </c>
      <c r="E52" s="13">
        <v>18309.61</v>
      </c>
    </row>
    <row r="53" spans="1:5" ht="37.5" outlineLevel="3">
      <c r="A53" s="11" t="s">
        <v>27</v>
      </c>
      <c r="B53" s="12" t="s">
        <v>36</v>
      </c>
      <c r="C53" s="12" t="s">
        <v>26</v>
      </c>
      <c r="D53" s="12" t="s">
        <v>28</v>
      </c>
      <c r="E53" s="13">
        <f>E54</f>
        <v>4917.902</v>
      </c>
    </row>
    <row r="54" spans="1:5" ht="37.5" customHeight="1" outlineLevel="4">
      <c r="A54" s="11" t="s">
        <v>29</v>
      </c>
      <c r="B54" s="12" t="s">
        <v>36</v>
      </c>
      <c r="C54" s="12" t="s">
        <v>26</v>
      </c>
      <c r="D54" s="12" t="s">
        <v>30</v>
      </c>
      <c r="E54" s="13">
        <v>4917.902</v>
      </c>
    </row>
    <row r="55" spans="1:5" ht="18.75" outlineLevel="3">
      <c r="A55" s="11" t="s">
        <v>31</v>
      </c>
      <c r="B55" s="12" t="s">
        <v>36</v>
      </c>
      <c r="C55" s="12" t="s">
        <v>26</v>
      </c>
      <c r="D55" s="12" t="s">
        <v>32</v>
      </c>
      <c r="E55" s="13">
        <f>E56</f>
        <v>364.51499999999999</v>
      </c>
    </row>
    <row r="56" spans="1:5" ht="18.75" outlineLevel="4">
      <c r="A56" s="11" t="s">
        <v>33</v>
      </c>
      <c r="B56" s="12" t="s">
        <v>36</v>
      </c>
      <c r="C56" s="12" t="s">
        <v>26</v>
      </c>
      <c r="D56" s="12" t="s">
        <v>34</v>
      </c>
      <c r="E56" s="13">
        <v>364.51499999999999</v>
      </c>
    </row>
    <row r="57" spans="1:5" ht="56.25" outlineLevel="2">
      <c r="A57" s="11" t="s">
        <v>43</v>
      </c>
      <c r="B57" s="12" t="s">
        <v>36</v>
      </c>
      <c r="C57" s="12" t="s">
        <v>44</v>
      </c>
      <c r="D57" s="12"/>
      <c r="E57" s="13">
        <f>E58</f>
        <v>1813.4</v>
      </c>
    </row>
    <row r="58" spans="1:5" ht="93.75" outlineLevel="3">
      <c r="A58" s="11" t="s">
        <v>19</v>
      </c>
      <c r="B58" s="12" t="s">
        <v>36</v>
      </c>
      <c r="C58" s="12" t="s">
        <v>44</v>
      </c>
      <c r="D58" s="12" t="s">
        <v>20</v>
      </c>
      <c r="E58" s="13">
        <f>E59</f>
        <v>1813.4</v>
      </c>
    </row>
    <row r="59" spans="1:5" ht="37.5" outlineLevel="4">
      <c r="A59" s="11" t="s">
        <v>21</v>
      </c>
      <c r="B59" s="12" t="s">
        <v>36</v>
      </c>
      <c r="C59" s="12" t="s">
        <v>44</v>
      </c>
      <c r="D59" s="12" t="s">
        <v>22</v>
      </c>
      <c r="E59" s="13">
        <v>1813.4</v>
      </c>
    </row>
    <row r="60" spans="1:5" ht="56.25" outlineLevel="2">
      <c r="A60" s="11" t="s">
        <v>45</v>
      </c>
      <c r="B60" s="12" t="s">
        <v>36</v>
      </c>
      <c r="C60" s="12" t="s">
        <v>46</v>
      </c>
      <c r="D60" s="12"/>
      <c r="E60" s="13">
        <f>E61</f>
        <v>6</v>
      </c>
    </row>
    <row r="61" spans="1:5" ht="37.5" outlineLevel="3">
      <c r="A61" s="11" t="s">
        <v>27</v>
      </c>
      <c r="B61" s="12" t="s">
        <v>36</v>
      </c>
      <c r="C61" s="12" t="s">
        <v>46</v>
      </c>
      <c r="D61" s="12" t="s">
        <v>28</v>
      </c>
      <c r="E61" s="13">
        <f>E62</f>
        <v>6</v>
      </c>
    </row>
    <row r="62" spans="1:5" ht="37.5" customHeight="1" outlineLevel="4">
      <c r="A62" s="11" t="s">
        <v>29</v>
      </c>
      <c r="B62" s="12" t="s">
        <v>36</v>
      </c>
      <c r="C62" s="12" t="s">
        <v>46</v>
      </c>
      <c r="D62" s="12" t="s">
        <v>30</v>
      </c>
      <c r="E62" s="13">
        <v>6</v>
      </c>
    </row>
    <row r="63" spans="1:5" ht="18.75" outlineLevel="1">
      <c r="A63" s="11" t="s">
        <v>47</v>
      </c>
      <c r="B63" s="12" t="s">
        <v>48</v>
      </c>
      <c r="C63" s="12"/>
      <c r="D63" s="12"/>
      <c r="E63" s="13">
        <f>E64</f>
        <v>147.86699999999999</v>
      </c>
    </row>
    <row r="64" spans="1:5" ht="75" outlineLevel="2">
      <c r="A64" s="11" t="s">
        <v>49</v>
      </c>
      <c r="B64" s="12" t="s">
        <v>48</v>
      </c>
      <c r="C64" s="12" t="s">
        <v>50</v>
      </c>
      <c r="D64" s="12"/>
      <c r="E64" s="13">
        <f>E65</f>
        <v>147.86699999999999</v>
      </c>
    </row>
    <row r="65" spans="1:5" ht="37.5" outlineLevel="3">
      <c r="A65" s="11" t="s">
        <v>27</v>
      </c>
      <c r="B65" s="12" t="s">
        <v>48</v>
      </c>
      <c r="C65" s="12" t="s">
        <v>50</v>
      </c>
      <c r="D65" s="12" t="s">
        <v>28</v>
      </c>
      <c r="E65" s="13">
        <f>E66</f>
        <v>147.86699999999999</v>
      </c>
    </row>
    <row r="66" spans="1:5" ht="37.5" customHeight="1" outlineLevel="4">
      <c r="A66" s="11" t="s">
        <v>29</v>
      </c>
      <c r="B66" s="12" t="s">
        <v>48</v>
      </c>
      <c r="C66" s="12" t="s">
        <v>50</v>
      </c>
      <c r="D66" s="12" t="s">
        <v>30</v>
      </c>
      <c r="E66" s="13">
        <v>147.86699999999999</v>
      </c>
    </row>
    <row r="67" spans="1:5" ht="56.25" outlineLevel="1">
      <c r="A67" s="11" t="s">
        <v>51</v>
      </c>
      <c r="B67" s="12" t="s">
        <v>52</v>
      </c>
      <c r="C67" s="12"/>
      <c r="D67" s="12"/>
      <c r="E67" s="13">
        <f>E68</f>
        <v>6337.8210000000008</v>
      </c>
    </row>
    <row r="68" spans="1:5" ht="18.75" outlineLevel="2">
      <c r="A68" s="11" t="s">
        <v>25</v>
      </c>
      <c r="B68" s="12" t="s">
        <v>52</v>
      </c>
      <c r="C68" s="12" t="s">
        <v>53</v>
      </c>
      <c r="D68" s="12"/>
      <c r="E68" s="13">
        <f>E69+E71+E73</f>
        <v>6337.8210000000008</v>
      </c>
    </row>
    <row r="69" spans="1:5" ht="93.75" outlineLevel="3">
      <c r="A69" s="11" t="s">
        <v>19</v>
      </c>
      <c r="B69" s="12" t="s">
        <v>52</v>
      </c>
      <c r="C69" s="12" t="s">
        <v>53</v>
      </c>
      <c r="D69" s="12" t="s">
        <v>20</v>
      </c>
      <c r="E69" s="13">
        <f>E70</f>
        <v>5789</v>
      </c>
    </row>
    <row r="70" spans="1:5" ht="37.5" outlineLevel="4">
      <c r="A70" s="11" t="s">
        <v>21</v>
      </c>
      <c r="B70" s="12" t="s">
        <v>52</v>
      </c>
      <c r="C70" s="12" t="s">
        <v>53</v>
      </c>
      <c r="D70" s="12" t="s">
        <v>22</v>
      </c>
      <c r="E70" s="13">
        <v>5789</v>
      </c>
    </row>
    <row r="71" spans="1:5" ht="37.5" outlineLevel="3">
      <c r="A71" s="11" t="s">
        <v>27</v>
      </c>
      <c r="B71" s="12" t="s">
        <v>52</v>
      </c>
      <c r="C71" s="12" t="s">
        <v>53</v>
      </c>
      <c r="D71" s="12" t="s">
        <v>28</v>
      </c>
      <c r="E71" s="13">
        <f>E72</f>
        <v>519.05100000000004</v>
      </c>
    </row>
    <row r="72" spans="1:5" ht="36.75" customHeight="1" outlineLevel="4">
      <c r="A72" s="11" t="s">
        <v>29</v>
      </c>
      <c r="B72" s="12" t="s">
        <v>52</v>
      </c>
      <c r="C72" s="12" t="s">
        <v>53</v>
      </c>
      <c r="D72" s="12" t="s">
        <v>30</v>
      </c>
      <c r="E72" s="13">
        <v>519.05100000000004</v>
      </c>
    </row>
    <row r="73" spans="1:5" ht="18.75" outlineLevel="3">
      <c r="A73" s="11" t="s">
        <v>31</v>
      </c>
      <c r="B73" s="12" t="s">
        <v>52</v>
      </c>
      <c r="C73" s="12" t="s">
        <v>53</v>
      </c>
      <c r="D73" s="12" t="s">
        <v>32</v>
      </c>
      <c r="E73" s="13">
        <f>E74</f>
        <v>29.77</v>
      </c>
    </row>
    <row r="74" spans="1:5" ht="18.75" outlineLevel="4">
      <c r="A74" s="11" t="s">
        <v>33</v>
      </c>
      <c r="B74" s="12" t="s">
        <v>52</v>
      </c>
      <c r="C74" s="12" t="s">
        <v>53</v>
      </c>
      <c r="D74" s="12" t="s">
        <v>34</v>
      </c>
      <c r="E74" s="13">
        <v>29.77</v>
      </c>
    </row>
    <row r="75" spans="1:5" ht="18.75" hidden="1" outlineLevel="1">
      <c r="A75" s="11" t="s">
        <v>54</v>
      </c>
      <c r="B75" s="12" t="s">
        <v>55</v>
      </c>
      <c r="C75" s="12"/>
      <c r="D75" s="12"/>
      <c r="E75" s="13">
        <f>E76</f>
        <v>0</v>
      </c>
    </row>
    <row r="76" spans="1:5" ht="18.75" hidden="1" outlineLevel="2">
      <c r="A76" s="11" t="s">
        <v>56</v>
      </c>
      <c r="B76" s="12" t="s">
        <v>55</v>
      </c>
      <c r="C76" s="12" t="s">
        <v>57</v>
      </c>
      <c r="D76" s="12"/>
      <c r="E76" s="13">
        <f>E77</f>
        <v>0</v>
      </c>
    </row>
    <row r="77" spans="1:5" ht="18.75" hidden="1" outlineLevel="3">
      <c r="A77" s="11" t="s">
        <v>31</v>
      </c>
      <c r="B77" s="12" t="s">
        <v>55</v>
      </c>
      <c r="C77" s="12" t="s">
        <v>57</v>
      </c>
      <c r="D77" s="12" t="s">
        <v>32</v>
      </c>
      <c r="E77" s="13">
        <f>E78</f>
        <v>0</v>
      </c>
    </row>
    <row r="78" spans="1:5" ht="18.75" hidden="1" outlineLevel="4">
      <c r="A78" s="11" t="s">
        <v>58</v>
      </c>
      <c r="B78" s="12" t="s">
        <v>55</v>
      </c>
      <c r="C78" s="12" t="s">
        <v>57</v>
      </c>
      <c r="D78" s="12" t="s">
        <v>59</v>
      </c>
      <c r="E78" s="13"/>
    </row>
    <row r="79" spans="1:5" ht="18.75" outlineLevel="1" collapsed="1">
      <c r="A79" s="11" t="s">
        <v>60</v>
      </c>
      <c r="B79" s="12" t="s">
        <v>61</v>
      </c>
      <c r="C79" s="12"/>
      <c r="D79" s="12"/>
      <c r="E79" s="13">
        <f>E80+E83+E86+E89+E92+E99+E104+E110</f>
        <v>2203.2930000000001</v>
      </c>
    </row>
    <row r="80" spans="1:5" ht="56.25" outlineLevel="2">
      <c r="A80" s="11" t="s">
        <v>62</v>
      </c>
      <c r="B80" s="12" t="s">
        <v>61</v>
      </c>
      <c r="C80" s="12" t="s">
        <v>63</v>
      </c>
      <c r="D80" s="12"/>
      <c r="E80" s="13">
        <f>E81</f>
        <v>37.46</v>
      </c>
    </row>
    <row r="81" spans="1:5" ht="37.5" outlineLevel="3">
      <c r="A81" s="11" t="s">
        <v>27</v>
      </c>
      <c r="B81" s="12" t="s">
        <v>61</v>
      </c>
      <c r="C81" s="12" t="s">
        <v>63</v>
      </c>
      <c r="D81" s="12" t="s">
        <v>28</v>
      </c>
      <c r="E81" s="13">
        <f>E82</f>
        <v>37.46</v>
      </c>
    </row>
    <row r="82" spans="1:5" ht="37.5" customHeight="1" outlineLevel="4">
      <c r="A82" s="11" t="s">
        <v>29</v>
      </c>
      <c r="B82" s="12" t="s">
        <v>61</v>
      </c>
      <c r="C82" s="12" t="s">
        <v>63</v>
      </c>
      <c r="D82" s="12" t="s">
        <v>30</v>
      </c>
      <c r="E82" s="13">
        <v>37.46</v>
      </c>
    </row>
    <row r="83" spans="1:5" ht="18.75" outlineLevel="2">
      <c r="A83" s="11" t="s">
        <v>64</v>
      </c>
      <c r="B83" s="12" t="s">
        <v>61</v>
      </c>
      <c r="C83" s="12" t="s">
        <v>65</v>
      </c>
      <c r="D83" s="12"/>
      <c r="E83" s="13">
        <f>E84</f>
        <v>61.491</v>
      </c>
    </row>
    <row r="84" spans="1:5" ht="37.5" customHeight="1" outlineLevel="3">
      <c r="A84" s="11" t="s">
        <v>27</v>
      </c>
      <c r="B84" s="12" t="s">
        <v>61</v>
      </c>
      <c r="C84" s="12" t="s">
        <v>65</v>
      </c>
      <c r="D84" s="12" t="s">
        <v>28</v>
      </c>
      <c r="E84" s="13">
        <f>E85</f>
        <v>61.491</v>
      </c>
    </row>
    <row r="85" spans="1:5" ht="37.5" customHeight="1" outlineLevel="4">
      <c r="A85" s="11" t="s">
        <v>29</v>
      </c>
      <c r="B85" s="12" t="s">
        <v>61</v>
      </c>
      <c r="C85" s="12" t="s">
        <v>65</v>
      </c>
      <c r="D85" s="12" t="s">
        <v>30</v>
      </c>
      <c r="E85" s="13">
        <v>61.491</v>
      </c>
    </row>
    <row r="86" spans="1:5" ht="22.5" customHeight="1" outlineLevel="2">
      <c r="A86" s="11" t="s">
        <v>66</v>
      </c>
      <c r="B86" s="12" t="s">
        <v>61</v>
      </c>
      <c r="C86" s="12" t="s">
        <v>67</v>
      </c>
      <c r="D86" s="12"/>
      <c r="E86" s="13">
        <f>E87</f>
        <v>15.499000000000001</v>
      </c>
    </row>
    <row r="87" spans="1:5" ht="37.5" outlineLevel="3">
      <c r="A87" s="11" t="s">
        <v>27</v>
      </c>
      <c r="B87" s="12" t="s">
        <v>61</v>
      </c>
      <c r="C87" s="12" t="s">
        <v>67</v>
      </c>
      <c r="D87" s="12" t="s">
        <v>28</v>
      </c>
      <c r="E87" s="13">
        <f>E88</f>
        <v>15.499000000000001</v>
      </c>
    </row>
    <row r="88" spans="1:5" ht="36.75" customHeight="1" outlineLevel="4">
      <c r="A88" s="11" t="s">
        <v>29</v>
      </c>
      <c r="B88" s="12" t="s">
        <v>61</v>
      </c>
      <c r="C88" s="12" t="s">
        <v>67</v>
      </c>
      <c r="D88" s="12" t="s">
        <v>30</v>
      </c>
      <c r="E88" s="13">
        <v>15.499000000000001</v>
      </c>
    </row>
    <row r="89" spans="1:5" ht="37.5" outlineLevel="2">
      <c r="A89" s="11" t="s">
        <v>68</v>
      </c>
      <c r="B89" s="12" t="s">
        <v>61</v>
      </c>
      <c r="C89" s="12" t="s">
        <v>69</v>
      </c>
      <c r="D89" s="12"/>
      <c r="E89" s="13">
        <f>E90</f>
        <v>40</v>
      </c>
    </row>
    <row r="90" spans="1:5" ht="37.5" outlineLevel="3">
      <c r="A90" s="11" t="s">
        <v>27</v>
      </c>
      <c r="B90" s="12" t="s">
        <v>61</v>
      </c>
      <c r="C90" s="12" t="s">
        <v>69</v>
      </c>
      <c r="D90" s="12" t="s">
        <v>28</v>
      </c>
      <c r="E90" s="13">
        <f>E91</f>
        <v>40</v>
      </c>
    </row>
    <row r="91" spans="1:5" ht="37.5" customHeight="1" outlineLevel="4">
      <c r="A91" s="11" t="s">
        <v>29</v>
      </c>
      <c r="B91" s="12" t="s">
        <v>61</v>
      </c>
      <c r="C91" s="12" t="s">
        <v>69</v>
      </c>
      <c r="D91" s="12" t="s">
        <v>30</v>
      </c>
      <c r="E91" s="13">
        <v>40</v>
      </c>
    </row>
    <row r="92" spans="1:5" ht="18.75" outlineLevel="2">
      <c r="A92" s="11" t="s">
        <v>70</v>
      </c>
      <c r="B92" s="12" t="s">
        <v>61</v>
      </c>
      <c r="C92" s="12" t="s">
        <v>71</v>
      </c>
      <c r="D92" s="12"/>
      <c r="E92" s="13">
        <f>E93+E95+E97</f>
        <v>719.5</v>
      </c>
    </row>
    <row r="93" spans="1:5" ht="93.75" outlineLevel="3">
      <c r="A93" s="11" t="s">
        <v>19</v>
      </c>
      <c r="B93" s="12" t="s">
        <v>61</v>
      </c>
      <c r="C93" s="12" t="s">
        <v>71</v>
      </c>
      <c r="D93" s="12" t="s">
        <v>20</v>
      </c>
      <c r="E93" s="13">
        <f>E94</f>
        <v>663.5</v>
      </c>
    </row>
    <row r="94" spans="1:5" ht="37.5" outlineLevel="4">
      <c r="A94" s="11" t="s">
        <v>21</v>
      </c>
      <c r="B94" s="12" t="s">
        <v>61</v>
      </c>
      <c r="C94" s="12" t="s">
        <v>71</v>
      </c>
      <c r="D94" s="12" t="s">
        <v>22</v>
      </c>
      <c r="E94" s="13">
        <v>663.5</v>
      </c>
    </row>
    <row r="95" spans="1:5" ht="37.5" outlineLevel="3">
      <c r="A95" s="11" t="s">
        <v>27</v>
      </c>
      <c r="B95" s="12" t="s">
        <v>61</v>
      </c>
      <c r="C95" s="12" t="s">
        <v>71</v>
      </c>
      <c r="D95" s="12" t="s">
        <v>28</v>
      </c>
      <c r="E95" s="13">
        <f>E96</f>
        <v>54</v>
      </c>
    </row>
    <row r="96" spans="1:5" ht="37.5" customHeight="1" outlineLevel="4">
      <c r="A96" s="11" t="s">
        <v>29</v>
      </c>
      <c r="B96" s="12" t="s">
        <v>61</v>
      </c>
      <c r="C96" s="12" t="s">
        <v>71</v>
      </c>
      <c r="D96" s="12" t="s">
        <v>30</v>
      </c>
      <c r="E96" s="13">
        <v>54</v>
      </c>
    </row>
    <row r="97" spans="1:5" ht="18.75" outlineLevel="3">
      <c r="A97" s="11" t="s">
        <v>31</v>
      </c>
      <c r="B97" s="12" t="s">
        <v>61</v>
      </c>
      <c r="C97" s="12" t="s">
        <v>71</v>
      </c>
      <c r="D97" s="12" t="s">
        <v>32</v>
      </c>
      <c r="E97" s="13">
        <f>E98</f>
        <v>2</v>
      </c>
    </row>
    <row r="98" spans="1:5" ht="18.75" outlineLevel="4">
      <c r="A98" s="11" t="s">
        <v>33</v>
      </c>
      <c r="B98" s="12" t="s">
        <v>61</v>
      </c>
      <c r="C98" s="12" t="s">
        <v>71</v>
      </c>
      <c r="D98" s="12" t="s">
        <v>34</v>
      </c>
      <c r="E98" s="13">
        <v>2</v>
      </c>
    </row>
    <row r="99" spans="1:5" ht="37.5" outlineLevel="2">
      <c r="A99" s="11" t="s">
        <v>72</v>
      </c>
      <c r="B99" s="12" t="s">
        <v>61</v>
      </c>
      <c r="C99" s="12" t="s">
        <v>73</v>
      </c>
      <c r="D99" s="12"/>
      <c r="E99" s="13">
        <f>E100+E102</f>
        <v>165.8</v>
      </c>
    </row>
    <row r="100" spans="1:5" ht="37.5" outlineLevel="3">
      <c r="A100" s="11" t="s">
        <v>27</v>
      </c>
      <c r="B100" s="12" t="s">
        <v>61</v>
      </c>
      <c r="C100" s="12" t="s">
        <v>73</v>
      </c>
      <c r="D100" s="12" t="s">
        <v>28</v>
      </c>
      <c r="E100" s="13">
        <f>E101</f>
        <v>165.8</v>
      </c>
    </row>
    <row r="101" spans="1:5" ht="36" customHeight="1" outlineLevel="4">
      <c r="A101" s="11" t="s">
        <v>29</v>
      </c>
      <c r="B101" s="12" t="s">
        <v>61</v>
      </c>
      <c r="C101" s="12" t="s">
        <v>73</v>
      </c>
      <c r="D101" s="12" t="s">
        <v>30</v>
      </c>
      <c r="E101" s="13">
        <v>165.8</v>
      </c>
    </row>
    <row r="102" spans="1:5" ht="18.75" hidden="1" outlineLevel="3">
      <c r="A102" s="11" t="s">
        <v>31</v>
      </c>
      <c r="B102" s="12" t="s">
        <v>61</v>
      </c>
      <c r="C102" s="12" t="s">
        <v>73</v>
      </c>
      <c r="D102" s="12" t="s">
        <v>32</v>
      </c>
      <c r="E102" s="13">
        <f>E103</f>
        <v>0</v>
      </c>
    </row>
    <row r="103" spans="1:5" ht="18.75" hidden="1" outlineLevel="4">
      <c r="A103" s="11" t="s">
        <v>74</v>
      </c>
      <c r="B103" s="12" t="s">
        <v>61</v>
      </c>
      <c r="C103" s="12" t="s">
        <v>73</v>
      </c>
      <c r="D103" s="12" t="s">
        <v>75</v>
      </c>
      <c r="E103" s="13"/>
    </row>
    <row r="104" spans="1:5" ht="37.5" outlineLevel="2" collapsed="1">
      <c r="A104" s="11" t="s">
        <v>76</v>
      </c>
      <c r="B104" s="12" t="s">
        <v>61</v>
      </c>
      <c r="C104" s="12" t="s">
        <v>77</v>
      </c>
      <c r="D104" s="12"/>
      <c r="E104" s="13">
        <f>E105+E107</f>
        <v>1128.5430000000001</v>
      </c>
    </row>
    <row r="105" spans="1:5" ht="37.5" outlineLevel="3">
      <c r="A105" s="11" t="s">
        <v>27</v>
      </c>
      <c r="B105" s="12" t="s">
        <v>61</v>
      </c>
      <c r="C105" s="12" t="s">
        <v>77</v>
      </c>
      <c r="D105" s="12" t="s">
        <v>28</v>
      </c>
      <c r="E105" s="13">
        <f>E106</f>
        <v>794.17899999999997</v>
      </c>
    </row>
    <row r="106" spans="1:5" ht="36" customHeight="1" outlineLevel="4">
      <c r="A106" s="11" t="s">
        <v>29</v>
      </c>
      <c r="B106" s="12" t="s">
        <v>61</v>
      </c>
      <c r="C106" s="12" t="s">
        <v>77</v>
      </c>
      <c r="D106" s="12" t="s">
        <v>30</v>
      </c>
      <c r="E106" s="13">
        <v>794.17899999999997</v>
      </c>
    </row>
    <row r="107" spans="1:5" ht="18.75" outlineLevel="3">
      <c r="A107" s="11" t="s">
        <v>31</v>
      </c>
      <c r="B107" s="12" t="s">
        <v>61</v>
      </c>
      <c r="C107" s="12" t="s">
        <v>77</v>
      </c>
      <c r="D107" s="12" t="s">
        <v>32</v>
      </c>
      <c r="E107" s="13">
        <f>E108+E109</f>
        <v>334.36400000000003</v>
      </c>
    </row>
    <row r="108" spans="1:5" ht="18.75" outlineLevel="4">
      <c r="A108" s="11" t="s">
        <v>78</v>
      </c>
      <c r="B108" s="12" t="s">
        <v>61</v>
      </c>
      <c r="C108" s="12" t="s">
        <v>77</v>
      </c>
      <c r="D108" s="12" t="s">
        <v>75</v>
      </c>
      <c r="E108" s="13">
        <v>205.964</v>
      </c>
    </row>
    <row r="109" spans="1:5" ht="18.75" outlineLevel="4">
      <c r="A109" s="11" t="s">
        <v>33</v>
      </c>
      <c r="B109" s="12" t="s">
        <v>61</v>
      </c>
      <c r="C109" s="12" t="s">
        <v>77</v>
      </c>
      <c r="D109" s="12" t="s">
        <v>34</v>
      </c>
      <c r="E109" s="13">
        <v>128.4</v>
      </c>
    </row>
    <row r="110" spans="1:5" ht="112.5" outlineLevel="2">
      <c r="A110" s="11" t="s">
        <v>79</v>
      </c>
      <c r="B110" s="12" t="s">
        <v>61</v>
      </c>
      <c r="C110" s="12" t="s">
        <v>80</v>
      </c>
      <c r="D110" s="12"/>
      <c r="E110" s="13">
        <f>E111</f>
        <v>35</v>
      </c>
    </row>
    <row r="111" spans="1:5" ht="37.5" outlineLevel="3">
      <c r="A111" s="11" t="s">
        <v>27</v>
      </c>
      <c r="B111" s="12" t="s">
        <v>61</v>
      </c>
      <c r="C111" s="12" t="s">
        <v>80</v>
      </c>
      <c r="D111" s="12" t="s">
        <v>28</v>
      </c>
      <c r="E111" s="13">
        <f>E112</f>
        <v>35</v>
      </c>
    </row>
    <row r="112" spans="1:5" ht="36.75" customHeight="1" outlineLevel="4">
      <c r="A112" s="11" t="s">
        <v>29</v>
      </c>
      <c r="B112" s="12" t="s">
        <v>61</v>
      </c>
      <c r="C112" s="12" t="s">
        <v>80</v>
      </c>
      <c r="D112" s="12" t="s">
        <v>30</v>
      </c>
      <c r="E112" s="13">
        <v>35</v>
      </c>
    </row>
    <row r="113" spans="1:5" ht="18.75">
      <c r="A113" s="11" t="s">
        <v>81</v>
      </c>
      <c r="B113" s="12" t="s">
        <v>82</v>
      </c>
      <c r="C113" s="12"/>
      <c r="D113" s="12"/>
      <c r="E113" s="13">
        <f>E114</f>
        <v>1545.2</v>
      </c>
    </row>
    <row r="114" spans="1:5" ht="18.75" outlineLevel="1">
      <c r="A114" s="11" t="s">
        <v>83</v>
      </c>
      <c r="B114" s="12" t="s">
        <v>84</v>
      </c>
      <c r="C114" s="12"/>
      <c r="D114" s="12"/>
      <c r="E114" s="13">
        <f>E115</f>
        <v>1545.2</v>
      </c>
    </row>
    <row r="115" spans="1:5" ht="36" customHeight="1" outlineLevel="2">
      <c r="A115" s="11" t="s">
        <v>85</v>
      </c>
      <c r="B115" s="12" t="s">
        <v>84</v>
      </c>
      <c r="C115" s="12" t="s">
        <v>86</v>
      </c>
      <c r="D115" s="12"/>
      <c r="E115" s="13">
        <f>E116</f>
        <v>1545.2</v>
      </c>
    </row>
    <row r="116" spans="1:5" ht="18.75" outlineLevel="3">
      <c r="A116" s="11" t="s">
        <v>87</v>
      </c>
      <c r="B116" s="12" t="s">
        <v>84</v>
      </c>
      <c r="C116" s="12" t="s">
        <v>86</v>
      </c>
      <c r="D116" s="12" t="s">
        <v>88</v>
      </c>
      <c r="E116" s="13">
        <f>E117</f>
        <v>1545.2</v>
      </c>
    </row>
    <row r="117" spans="1:5" ht="18.75" outlineLevel="4">
      <c r="A117" s="11" t="s">
        <v>89</v>
      </c>
      <c r="B117" s="12" t="s">
        <v>84</v>
      </c>
      <c r="C117" s="12" t="s">
        <v>86</v>
      </c>
      <c r="D117" s="12" t="s">
        <v>90</v>
      </c>
      <c r="E117" s="13">
        <v>1545.2</v>
      </c>
    </row>
    <row r="118" spans="1:5" ht="37.5">
      <c r="A118" s="11" t="s">
        <v>91</v>
      </c>
      <c r="B118" s="12" t="s">
        <v>92</v>
      </c>
      <c r="C118" s="12"/>
      <c r="D118" s="12"/>
      <c r="E118" s="13">
        <f>E119+E125</f>
        <v>3875.9500000000003</v>
      </c>
    </row>
    <row r="119" spans="1:5" ht="18.75" outlineLevel="1">
      <c r="A119" s="11" t="s">
        <v>93</v>
      </c>
      <c r="B119" s="12" t="s">
        <v>94</v>
      </c>
      <c r="C119" s="12"/>
      <c r="D119" s="12"/>
      <c r="E119" s="13">
        <f>E120</f>
        <v>2733.4500000000003</v>
      </c>
    </row>
    <row r="120" spans="1:5" ht="131.25" outlineLevel="2">
      <c r="A120" s="11" t="s">
        <v>95</v>
      </c>
      <c r="B120" s="12" t="s">
        <v>94</v>
      </c>
      <c r="C120" s="12" t="s">
        <v>96</v>
      </c>
      <c r="D120" s="12"/>
      <c r="E120" s="13">
        <f>E121+E123</f>
        <v>2733.4500000000003</v>
      </c>
    </row>
    <row r="121" spans="1:5" ht="93.75" outlineLevel="3">
      <c r="A121" s="11" t="s">
        <v>19</v>
      </c>
      <c r="B121" s="12" t="s">
        <v>94</v>
      </c>
      <c r="C121" s="12" t="s">
        <v>96</v>
      </c>
      <c r="D121" s="12" t="s">
        <v>20</v>
      </c>
      <c r="E121" s="13">
        <f>E122</f>
        <v>2393.9360000000001</v>
      </c>
    </row>
    <row r="122" spans="1:5" ht="37.5" outlineLevel="4">
      <c r="A122" s="11" t="s">
        <v>21</v>
      </c>
      <c r="B122" s="12" t="s">
        <v>94</v>
      </c>
      <c r="C122" s="12" t="s">
        <v>96</v>
      </c>
      <c r="D122" s="12" t="s">
        <v>22</v>
      </c>
      <c r="E122" s="13">
        <v>2393.9360000000001</v>
      </c>
    </row>
    <row r="123" spans="1:5" ht="37.5" outlineLevel="3">
      <c r="A123" s="11" t="s">
        <v>27</v>
      </c>
      <c r="B123" s="12" t="s">
        <v>94</v>
      </c>
      <c r="C123" s="12" t="s">
        <v>96</v>
      </c>
      <c r="D123" s="12" t="s">
        <v>28</v>
      </c>
      <c r="E123" s="13">
        <f>E124</f>
        <v>339.51400000000001</v>
      </c>
    </row>
    <row r="124" spans="1:5" ht="37.5" customHeight="1" outlineLevel="4">
      <c r="A124" s="11" t="s">
        <v>29</v>
      </c>
      <c r="B124" s="12" t="s">
        <v>94</v>
      </c>
      <c r="C124" s="12" t="s">
        <v>96</v>
      </c>
      <c r="D124" s="12" t="s">
        <v>30</v>
      </c>
      <c r="E124" s="13">
        <v>339.51400000000001</v>
      </c>
    </row>
    <row r="125" spans="1:5" ht="56.25" outlineLevel="1">
      <c r="A125" s="11" t="s">
        <v>97</v>
      </c>
      <c r="B125" s="12" t="s">
        <v>98</v>
      </c>
      <c r="C125" s="12"/>
      <c r="D125" s="12"/>
      <c r="E125" s="13">
        <f>E126</f>
        <v>1142.5</v>
      </c>
    </row>
    <row r="126" spans="1:5" ht="22.5" customHeight="1" outlineLevel="2">
      <c r="A126" s="11" t="s">
        <v>99</v>
      </c>
      <c r="B126" s="12" t="s">
        <v>98</v>
      </c>
      <c r="C126" s="12" t="s">
        <v>100</v>
      </c>
      <c r="D126" s="12"/>
      <c r="E126" s="13">
        <f>E127+E129</f>
        <v>1142.5</v>
      </c>
    </row>
    <row r="127" spans="1:5" ht="93.75" outlineLevel="3">
      <c r="A127" s="11" t="s">
        <v>19</v>
      </c>
      <c r="B127" s="12" t="s">
        <v>98</v>
      </c>
      <c r="C127" s="12" t="s">
        <v>100</v>
      </c>
      <c r="D127" s="12" t="s">
        <v>20</v>
      </c>
      <c r="E127" s="13">
        <f>E128</f>
        <v>1018.5</v>
      </c>
    </row>
    <row r="128" spans="1:5" ht="37.5" outlineLevel="4">
      <c r="A128" s="11" t="s">
        <v>21</v>
      </c>
      <c r="B128" s="12" t="s">
        <v>98</v>
      </c>
      <c r="C128" s="12" t="s">
        <v>100</v>
      </c>
      <c r="D128" s="12" t="s">
        <v>22</v>
      </c>
      <c r="E128" s="13">
        <v>1018.5</v>
      </c>
    </row>
    <row r="129" spans="1:5" ht="37.5" outlineLevel="3">
      <c r="A129" s="11" t="s">
        <v>27</v>
      </c>
      <c r="B129" s="12" t="s">
        <v>98</v>
      </c>
      <c r="C129" s="12" t="s">
        <v>100</v>
      </c>
      <c r="D129" s="12" t="s">
        <v>28</v>
      </c>
      <c r="E129" s="13">
        <f>E130</f>
        <v>124</v>
      </c>
    </row>
    <row r="130" spans="1:5" ht="38.25" customHeight="1" outlineLevel="4">
      <c r="A130" s="11" t="s">
        <v>29</v>
      </c>
      <c r="B130" s="12" t="s">
        <v>98</v>
      </c>
      <c r="C130" s="12" t="s">
        <v>100</v>
      </c>
      <c r="D130" s="12" t="s">
        <v>30</v>
      </c>
      <c r="E130" s="13">
        <v>124</v>
      </c>
    </row>
    <row r="131" spans="1:5" ht="18.75">
      <c r="A131" s="11" t="s">
        <v>101</v>
      </c>
      <c r="B131" s="12" t="s">
        <v>102</v>
      </c>
      <c r="C131" s="12"/>
      <c r="D131" s="12"/>
      <c r="E131" s="13">
        <f>E132:F132+E139+E146</f>
        <v>13030.596199999998</v>
      </c>
    </row>
    <row r="132" spans="1:5" ht="18.75" outlineLevel="1">
      <c r="A132" s="11" t="s">
        <v>103</v>
      </c>
      <c r="B132" s="12" t="s">
        <v>104</v>
      </c>
      <c r="C132" s="12"/>
      <c r="D132" s="12"/>
      <c r="E132" s="13">
        <f>E133+E136</f>
        <v>52.8</v>
      </c>
    </row>
    <row r="133" spans="1:5" ht="112.5" hidden="1" outlineLevel="2">
      <c r="A133" s="11" t="s">
        <v>105</v>
      </c>
      <c r="B133" s="12" t="s">
        <v>104</v>
      </c>
      <c r="C133" s="12" t="s">
        <v>106</v>
      </c>
      <c r="D133" s="12"/>
      <c r="E133" s="13">
        <f>E134</f>
        <v>0</v>
      </c>
    </row>
    <row r="134" spans="1:5" ht="18.75" hidden="1" outlineLevel="3">
      <c r="A134" s="11" t="s">
        <v>31</v>
      </c>
      <c r="B134" s="12" t="s">
        <v>104</v>
      </c>
      <c r="C134" s="12" t="s">
        <v>106</v>
      </c>
      <c r="D134" s="12" t="s">
        <v>32</v>
      </c>
      <c r="E134" s="13">
        <f>E135</f>
        <v>0</v>
      </c>
    </row>
    <row r="135" spans="1:5" ht="75" hidden="1" outlineLevel="4">
      <c r="A135" s="11" t="s">
        <v>107</v>
      </c>
      <c r="B135" s="12" t="s">
        <v>104</v>
      </c>
      <c r="C135" s="12" t="s">
        <v>106</v>
      </c>
      <c r="D135" s="12" t="s">
        <v>108</v>
      </c>
      <c r="E135" s="13">
        <v>0</v>
      </c>
    </row>
    <row r="136" spans="1:5" ht="56.25" outlineLevel="2" collapsed="1">
      <c r="A136" s="11" t="s">
        <v>109</v>
      </c>
      <c r="B136" s="12" t="s">
        <v>104</v>
      </c>
      <c r="C136" s="12" t="s">
        <v>110</v>
      </c>
      <c r="D136" s="12"/>
      <c r="E136" s="13">
        <f>E137</f>
        <v>52.8</v>
      </c>
    </row>
    <row r="137" spans="1:5" ht="37.5" outlineLevel="3">
      <c r="A137" s="11" t="s">
        <v>27</v>
      </c>
      <c r="B137" s="12" t="s">
        <v>104</v>
      </c>
      <c r="C137" s="12" t="s">
        <v>110</v>
      </c>
      <c r="D137" s="12" t="s">
        <v>28</v>
      </c>
      <c r="E137" s="13">
        <f>E138</f>
        <v>52.8</v>
      </c>
    </row>
    <row r="138" spans="1:5" ht="37.5" customHeight="1" outlineLevel="4">
      <c r="A138" s="11" t="s">
        <v>29</v>
      </c>
      <c r="B138" s="12" t="s">
        <v>104</v>
      </c>
      <c r="C138" s="12" t="s">
        <v>110</v>
      </c>
      <c r="D138" s="12" t="s">
        <v>30</v>
      </c>
      <c r="E138" s="13">
        <v>52.8</v>
      </c>
    </row>
    <row r="139" spans="1:5" ht="22.5" customHeight="1" outlineLevel="1">
      <c r="A139" s="11" t="s">
        <v>111</v>
      </c>
      <c r="B139" s="12" t="s">
        <v>112</v>
      </c>
      <c r="C139" s="12"/>
      <c r="D139" s="12"/>
      <c r="E139" s="13">
        <f>E140+E143</f>
        <v>11786.787199999999</v>
      </c>
    </row>
    <row r="140" spans="1:5" ht="56.25" outlineLevel="2">
      <c r="A140" s="11" t="s">
        <v>113</v>
      </c>
      <c r="B140" s="12" t="s">
        <v>112</v>
      </c>
      <c r="C140" s="12" t="s">
        <v>114</v>
      </c>
      <c r="D140" s="12"/>
      <c r="E140" s="13">
        <f>E141</f>
        <v>6976.7871999999998</v>
      </c>
    </row>
    <row r="141" spans="1:5" ht="18.75" outlineLevel="3">
      <c r="A141" s="11" t="s">
        <v>87</v>
      </c>
      <c r="B141" s="12" t="s">
        <v>112</v>
      </c>
      <c r="C141" s="12" t="s">
        <v>114</v>
      </c>
      <c r="D141" s="12" t="s">
        <v>88</v>
      </c>
      <c r="E141" s="13">
        <f>E142</f>
        <v>6976.7871999999998</v>
      </c>
    </row>
    <row r="142" spans="1:5" ht="18.75" outlineLevel="4">
      <c r="A142" s="11" t="s">
        <v>115</v>
      </c>
      <c r="B142" s="12" t="s">
        <v>112</v>
      </c>
      <c r="C142" s="12" t="s">
        <v>114</v>
      </c>
      <c r="D142" s="12" t="s">
        <v>116</v>
      </c>
      <c r="E142" s="13">
        <v>6976.7871999999998</v>
      </c>
    </row>
    <row r="143" spans="1:5" ht="52.5" customHeight="1" outlineLevel="2">
      <c r="A143" s="11" t="s">
        <v>117</v>
      </c>
      <c r="B143" s="12" t="s">
        <v>112</v>
      </c>
      <c r="C143" s="12" t="s">
        <v>118</v>
      </c>
      <c r="D143" s="12"/>
      <c r="E143" s="13">
        <f>E144</f>
        <v>4810</v>
      </c>
    </row>
    <row r="144" spans="1:5" ht="21.75" customHeight="1" outlineLevel="3">
      <c r="A144" s="11" t="s">
        <v>87</v>
      </c>
      <c r="B144" s="12" t="s">
        <v>112</v>
      </c>
      <c r="C144" s="12" t="s">
        <v>118</v>
      </c>
      <c r="D144" s="12" t="s">
        <v>88</v>
      </c>
      <c r="E144" s="13">
        <f>E145</f>
        <v>4810</v>
      </c>
    </row>
    <row r="145" spans="1:5" ht="23.25" customHeight="1" outlineLevel="4">
      <c r="A145" s="11" t="s">
        <v>115</v>
      </c>
      <c r="B145" s="12" t="s">
        <v>112</v>
      </c>
      <c r="C145" s="12" t="s">
        <v>118</v>
      </c>
      <c r="D145" s="12" t="s">
        <v>116</v>
      </c>
      <c r="E145" s="13">
        <v>4810</v>
      </c>
    </row>
    <row r="146" spans="1:5" ht="24.75" customHeight="1" outlineLevel="1">
      <c r="A146" s="11" t="s">
        <v>119</v>
      </c>
      <c r="B146" s="12" t="s">
        <v>120</v>
      </c>
      <c r="C146" s="12"/>
      <c r="D146" s="12"/>
      <c r="E146" s="13">
        <f>E147+E150+E153</f>
        <v>1191.009</v>
      </c>
    </row>
    <row r="147" spans="1:5" ht="54" customHeight="1" outlineLevel="2">
      <c r="A147" s="11" t="s">
        <v>121</v>
      </c>
      <c r="B147" s="12" t="s">
        <v>120</v>
      </c>
      <c r="C147" s="12" t="s">
        <v>122</v>
      </c>
      <c r="D147" s="12"/>
      <c r="E147" s="13">
        <f>E148</f>
        <v>279.39999999999998</v>
      </c>
    </row>
    <row r="148" spans="1:5" ht="38.25" customHeight="1" outlineLevel="3">
      <c r="A148" s="11" t="s">
        <v>27</v>
      </c>
      <c r="B148" s="12" t="s">
        <v>120</v>
      </c>
      <c r="C148" s="12" t="s">
        <v>122</v>
      </c>
      <c r="D148" s="12" t="s">
        <v>28</v>
      </c>
      <c r="E148" s="13">
        <f>E149</f>
        <v>279.39999999999998</v>
      </c>
    </row>
    <row r="149" spans="1:5" ht="36.75" customHeight="1" outlineLevel="4">
      <c r="A149" s="11" t="s">
        <v>29</v>
      </c>
      <c r="B149" s="12" t="s">
        <v>120</v>
      </c>
      <c r="C149" s="12" t="s">
        <v>122</v>
      </c>
      <c r="D149" s="12" t="s">
        <v>30</v>
      </c>
      <c r="E149" s="13">
        <v>279.39999999999998</v>
      </c>
    </row>
    <row r="150" spans="1:5" ht="24" customHeight="1" outlineLevel="4">
      <c r="A150" s="11" t="s">
        <v>66</v>
      </c>
      <c r="B150" s="12" t="s">
        <v>120</v>
      </c>
      <c r="C150" s="14" t="s">
        <v>123</v>
      </c>
      <c r="D150" s="12"/>
      <c r="E150" s="15">
        <f>E151</f>
        <v>12</v>
      </c>
    </row>
    <row r="151" spans="1:5" ht="37.5" customHeight="1" outlineLevel="4">
      <c r="A151" s="11" t="s">
        <v>27</v>
      </c>
      <c r="B151" s="12" t="s">
        <v>120</v>
      </c>
      <c r="C151" s="14" t="s">
        <v>123</v>
      </c>
      <c r="D151" s="12">
        <v>200</v>
      </c>
      <c r="E151" s="15">
        <f>E152</f>
        <v>12</v>
      </c>
    </row>
    <row r="152" spans="1:5" ht="37.5" customHeight="1" outlineLevel="4">
      <c r="A152" s="11" t="s">
        <v>29</v>
      </c>
      <c r="B152" s="12" t="s">
        <v>120</v>
      </c>
      <c r="C152" s="14" t="s">
        <v>123</v>
      </c>
      <c r="D152" s="12">
        <v>240</v>
      </c>
      <c r="E152" s="15">
        <v>12</v>
      </c>
    </row>
    <row r="153" spans="1:5" ht="37.5" outlineLevel="2">
      <c r="A153" s="11" t="s">
        <v>76</v>
      </c>
      <c r="B153" s="12" t="s">
        <v>120</v>
      </c>
      <c r="C153" s="12" t="s">
        <v>77</v>
      </c>
      <c r="D153" s="12"/>
      <c r="E153" s="13">
        <f>E154+E156</f>
        <v>899.60900000000004</v>
      </c>
    </row>
    <row r="154" spans="1:5" ht="37.5" outlineLevel="3">
      <c r="A154" s="11" t="s">
        <v>124</v>
      </c>
      <c r="B154" s="12" t="s">
        <v>120</v>
      </c>
      <c r="C154" s="12" t="s">
        <v>77</v>
      </c>
      <c r="D154" s="12" t="s">
        <v>125</v>
      </c>
      <c r="E154" s="13">
        <f>E155</f>
        <v>871.60900000000004</v>
      </c>
    </row>
    <row r="155" spans="1:5" ht="18.75" outlineLevel="4">
      <c r="A155" s="11" t="s">
        <v>126</v>
      </c>
      <c r="B155" s="12" t="s">
        <v>120</v>
      </c>
      <c r="C155" s="12" t="s">
        <v>77</v>
      </c>
      <c r="D155" s="12" t="s">
        <v>127</v>
      </c>
      <c r="E155" s="13">
        <v>871.60900000000004</v>
      </c>
    </row>
    <row r="156" spans="1:5" ht="18.75" outlineLevel="3">
      <c r="A156" s="11" t="s">
        <v>31</v>
      </c>
      <c r="B156" s="12" t="s">
        <v>120</v>
      </c>
      <c r="C156" s="12" t="s">
        <v>77</v>
      </c>
      <c r="D156" s="12" t="s">
        <v>32</v>
      </c>
      <c r="E156" s="13">
        <f>E157</f>
        <v>28</v>
      </c>
    </row>
    <row r="157" spans="1:5" ht="18.75" outlineLevel="4">
      <c r="A157" s="11" t="s">
        <v>74</v>
      </c>
      <c r="B157" s="12" t="s">
        <v>120</v>
      </c>
      <c r="C157" s="12" t="s">
        <v>77</v>
      </c>
      <c r="D157" s="12" t="s">
        <v>75</v>
      </c>
      <c r="E157" s="13">
        <v>28</v>
      </c>
    </row>
    <row r="158" spans="1:5" ht="18.75">
      <c r="A158" s="11" t="s">
        <v>128</v>
      </c>
      <c r="B158" s="12" t="s">
        <v>129</v>
      </c>
      <c r="C158" s="12"/>
      <c r="D158" s="12"/>
      <c r="E158" s="13">
        <f>E159</f>
        <v>85423.569999999992</v>
      </c>
    </row>
    <row r="159" spans="1:5" ht="18.75" outlineLevel="1">
      <c r="A159" s="11" t="s">
        <v>130</v>
      </c>
      <c r="B159" s="12" t="s">
        <v>131</v>
      </c>
      <c r="C159" s="12"/>
      <c r="D159" s="12"/>
      <c r="E159" s="13">
        <f>E160+E172+E163+E166+E169</f>
        <v>85423.569999999992</v>
      </c>
    </row>
    <row r="160" spans="1:5" ht="23.25" customHeight="1" outlineLevel="2">
      <c r="A160" s="11" t="s">
        <v>132</v>
      </c>
      <c r="B160" s="12" t="s">
        <v>131</v>
      </c>
      <c r="C160" s="12" t="s">
        <v>133</v>
      </c>
      <c r="D160" s="12"/>
      <c r="E160" s="13">
        <f>E161</f>
        <v>10000</v>
      </c>
    </row>
    <row r="161" spans="1:5" ht="18.75" outlineLevel="3">
      <c r="A161" s="11" t="s">
        <v>87</v>
      </c>
      <c r="B161" s="12" t="s">
        <v>131</v>
      </c>
      <c r="C161" s="12" t="s">
        <v>133</v>
      </c>
      <c r="D161" s="12" t="s">
        <v>88</v>
      </c>
      <c r="E161" s="13">
        <f>E162</f>
        <v>10000</v>
      </c>
    </row>
    <row r="162" spans="1:5" ht="18.75" outlineLevel="4">
      <c r="A162" s="11" t="s">
        <v>134</v>
      </c>
      <c r="B162" s="12" t="s">
        <v>131</v>
      </c>
      <c r="C162" s="12" t="s">
        <v>133</v>
      </c>
      <c r="D162" s="12" t="s">
        <v>135</v>
      </c>
      <c r="E162" s="13">
        <v>10000</v>
      </c>
    </row>
    <row r="163" spans="1:5" ht="56.25" outlineLevel="4">
      <c r="A163" s="16" t="s">
        <v>136</v>
      </c>
      <c r="B163" s="17" t="s">
        <v>131</v>
      </c>
      <c r="C163" s="18" t="s">
        <v>137</v>
      </c>
      <c r="D163" s="17"/>
      <c r="E163" s="19">
        <f>E164</f>
        <v>7773.5</v>
      </c>
    </row>
    <row r="164" spans="1:5" ht="18.75" outlineLevel="4">
      <c r="A164" s="16" t="s">
        <v>87</v>
      </c>
      <c r="B164" s="17" t="s">
        <v>131</v>
      </c>
      <c r="C164" s="18" t="s">
        <v>137</v>
      </c>
      <c r="D164" s="17">
        <v>500</v>
      </c>
      <c r="E164" s="19">
        <f>E165</f>
        <v>7773.5</v>
      </c>
    </row>
    <row r="165" spans="1:5" ht="18.75" outlineLevel="4">
      <c r="A165" s="16" t="s">
        <v>115</v>
      </c>
      <c r="B165" s="17" t="s">
        <v>131</v>
      </c>
      <c r="C165" s="18" t="s">
        <v>137</v>
      </c>
      <c r="D165" s="17">
        <v>520</v>
      </c>
      <c r="E165" s="19">
        <v>7773.5</v>
      </c>
    </row>
    <row r="166" spans="1:5" ht="37.5" outlineLevel="4">
      <c r="A166" s="16" t="s">
        <v>138</v>
      </c>
      <c r="B166" s="17" t="s">
        <v>131</v>
      </c>
      <c r="C166" s="18" t="s">
        <v>139</v>
      </c>
      <c r="D166" s="17"/>
      <c r="E166" s="19">
        <f>E167</f>
        <v>14541.37</v>
      </c>
    </row>
    <row r="167" spans="1:5" ht="18.75" outlineLevel="4">
      <c r="A167" s="16" t="s">
        <v>87</v>
      </c>
      <c r="B167" s="17" t="s">
        <v>131</v>
      </c>
      <c r="C167" s="18" t="s">
        <v>139</v>
      </c>
      <c r="D167" s="17">
        <v>500</v>
      </c>
      <c r="E167" s="19">
        <f>E168</f>
        <v>14541.37</v>
      </c>
    </row>
    <row r="168" spans="1:5" ht="18.75" outlineLevel="4">
      <c r="A168" s="16" t="s">
        <v>115</v>
      </c>
      <c r="B168" s="17" t="s">
        <v>131</v>
      </c>
      <c r="C168" s="18" t="s">
        <v>139</v>
      </c>
      <c r="D168" s="17">
        <v>520</v>
      </c>
      <c r="E168" s="19">
        <v>14541.37</v>
      </c>
    </row>
    <row r="169" spans="1:5" ht="18.75" outlineLevel="4">
      <c r="A169" s="16" t="s">
        <v>140</v>
      </c>
      <c r="B169" s="18" t="s">
        <v>131</v>
      </c>
      <c r="C169" s="18" t="s">
        <v>141</v>
      </c>
      <c r="D169" s="17"/>
      <c r="E169" s="19">
        <f>E170</f>
        <v>14</v>
      </c>
    </row>
    <row r="170" spans="1:5" ht="37.5" outlineLevel="4">
      <c r="A170" s="16" t="s">
        <v>124</v>
      </c>
      <c r="B170" s="18" t="s">
        <v>131</v>
      </c>
      <c r="C170" s="18" t="s">
        <v>141</v>
      </c>
      <c r="D170" s="17">
        <v>400</v>
      </c>
      <c r="E170" s="19">
        <f>E171</f>
        <v>14</v>
      </c>
    </row>
    <row r="171" spans="1:5" ht="18.75" outlineLevel="4">
      <c r="A171" s="16" t="s">
        <v>126</v>
      </c>
      <c r="B171" s="18" t="s">
        <v>131</v>
      </c>
      <c r="C171" s="18" t="s">
        <v>141</v>
      </c>
      <c r="D171" s="17">
        <v>410</v>
      </c>
      <c r="E171" s="19">
        <v>14</v>
      </c>
    </row>
    <row r="172" spans="1:5" ht="131.25" outlineLevel="2">
      <c r="A172" s="11" t="s">
        <v>142</v>
      </c>
      <c r="B172" s="12" t="s">
        <v>131</v>
      </c>
      <c r="C172" s="12" t="s">
        <v>143</v>
      </c>
      <c r="D172" s="12"/>
      <c r="E172" s="13">
        <f>E175+E173</f>
        <v>53094.7</v>
      </c>
    </row>
    <row r="173" spans="1:5" ht="37.5" outlineLevel="2">
      <c r="A173" s="11" t="s">
        <v>27</v>
      </c>
      <c r="B173" s="12" t="s">
        <v>131</v>
      </c>
      <c r="C173" s="12" t="s">
        <v>143</v>
      </c>
      <c r="D173" s="12">
        <v>200</v>
      </c>
      <c r="E173" s="13">
        <f>E174</f>
        <v>0.6</v>
      </c>
    </row>
    <row r="174" spans="1:5" ht="37.5" outlineLevel="2">
      <c r="A174" s="11" t="s">
        <v>29</v>
      </c>
      <c r="B174" s="12" t="s">
        <v>131</v>
      </c>
      <c r="C174" s="12" t="s">
        <v>143</v>
      </c>
      <c r="D174" s="12">
        <v>240</v>
      </c>
      <c r="E174" s="13">
        <v>0.6</v>
      </c>
    </row>
    <row r="175" spans="1:5" ht="18.75" outlineLevel="3">
      <c r="A175" s="11" t="s">
        <v>31</v>
      </c>
      <c r="B175" s="12" t="s">
        <v>131</v>
      </c>
      <c r="C175" s="12" t="s">
        <v>143</v>
      </c>
      <c r="D175" s="12" t="s">
        <v>32</v>
      </c>
      <c r="E175" s="13">
        <f>E176</f>
        <v>53094.1</v>
      </c>
    </row>
    <row r="176" spans="1:5" ht="75" outlineLevel="4">
      <c r="A176" s="11" t="s">
        <v>107</v>
      </c>
      <c r="B176" s="12" t="s">
        <v>131</v>
      </c>
      <c r="C176" s="12" t="s">
        <v>143</v>
      </c>
      <c r="D176" s="12" t="s">
        <v>108</v>
      </c>
      <c r="E176" s="13">
        <v>53094.1</v>
      </c>
    </row>
    <row r="177" spans="1:5" ht="18.75" outlineLevel="4">
      <c r="A177" s="11" t="s">
        <v>144</v>
      </c>
      <c r="B177" s="14" t="s">
        <v>145</v>
      </c>
      <c r="C177" s="12"/>
      <c r="D177" s="12"/>
      <c r="E177" s="13">
        <f>E178</f>
        <v>11</v>
      </c>
    </row>
    <row r="178" spans="1:5" ht="37.5" outlineLevel="4">
      <c r="A178" s="16" t="s">
        <v>146</v>
      </c>
      <c r="B178" s="18" t="s">
        <v>147</v>
      </c>
      <c r="C178" s="17"/>
      <c r="D178" s="17"/>
      <c r="E178" s="19">
        <f>E179</f>
        <v>11</v>
      </c>
    </row>
    <row r="179" spans="1:5" ht="37.5" outlineLevel="4">
      <c r="A179" s="16" t="s">
        <v>148</v>
      </c>
      <c r="B179" s="18" t="s">
        <v>147</v>
      </c>
      <c r="C179" s="18" t="s">
        <v>149</v>
      </c>
      <c r="D179" s="17"/>
      <c r="E179" s="19">
        <f>E180</f>
        <v>11</v>
      </c>
    </row>
    <row r="180" spans="1:5" ht="37.5" outlineLevel="4">
      <c r="A180" s="16" t="s">
        <v>27</v>
      </c>
      <c r="B180" s="18" t="s">
        <v>147</v>
      </c>
      <c r="C180" s="18" t="s">
        <v>149</v>
      </c>
      <c r="D180" s="17">
        <v>200</v>
      </c>
      <c r="E180" s="19">
        <f>E181</f>
        <v>11</v>
      </c>
    </row>
    <row r="181" spans="1:5" ht="37.5" outlineLevel="4">
      <c r="A181" s="16" t="s">
        <v>29</v>
      </c>
      <c r="B181" s="18" t="s">
        <v>147</v>
      </c>
      <c r="C181" s="18" t="s">
        <v>149</v>
      </c>
      <c r="D181" s="17">
        <v>240</v>
      </c>
      <c r="E181" s="19">
        <v>11</v>
      </c>
    </row>
    <row r="182" spans="1:5" ht="18.75">
      <c r="A182" s="11" t="s">
        <v>150</v>
      </c>
      <c r="B182" s="12" t="s">
        <v>151</v>
      </c>
      <c r="C182" s="12"/>
      <c r="D182" s="12"/>
      <c r="E182" s="13">
        <f>E183+E208+E224+E237+E255</f>
        <v>407697.02100000001</v>
      </c>
    </row>
    <row r="183" spans="1:5" ht="18.75" outlineLevel="1">
      <c r="A183" s="11" t="s">
        <v>152</v>
      </c>
      <c r="B183" s="12" t="s">
        <v>153</v>
      </c>
      <c r="C183" s="12"/>
      <c r="D183" s="12"/>
      <c r="E183" s="13">
        <f>E184+E187+E190+E193+E198+E205</f>
        <v>132694.76332999999</v>
      </c>
    </row>
    <row r="184" spans="1:5" ht="56.25" outlineLevel="2">
      <c r="A184" s="11" t="s">
        <v>154</v>
      </c>
      <c r="B184" s="12" t="s">
        <v>153</v>
      </c>
      <c r="C184" s="12" t="s">
        <v>155</v>
      </c>
      <c r="D184" s="12"/>
      <c r="E184" s="13">
        <f>E185</f>
        <v>19767.681329999999</v>
      </c>
    </row>
    <row r="185" spans="1:5" ht="37.5" outlineLevel="3">
      <c r="A185" s="11" t="s">
        <v>156</v>
      </c>
      <c r="B185" s="12" t="s">
        <v>153</v>
      </c>
      <c r="C185" s="12" t="s">
        <v>155</v>
      </c>
      <c r="D185" s="12" t="s">
        <v>157</v>
      </c>
      <c r="E185" s="13">
        <f>E186</f>
        <v>19767.681329999999</v>
      </c>
    </row>
    <row r="186" spans="1:5" ht="18.75" outlineLevel="4">
      <c r="A186" s="11" t="s">
        <v>158</v>
      </c>
      <c r="B186" s="12" t="s">
        <v>153</v>
      </c>
      <c r="C186" s="12" t="s">
        <v>155</v>
      </c>
      <c r="D186" s="12" t="s">
        <v>159</v>
      </c>
      <c r="E186" s="13">
        <v>19767.681329999999</v>
      </c>
    </row>
    <row r="187" spans="1:5" ht="75" outlineLevel="2">
      <c r="A187" s="11" t="s">
        <v>160</v>
      </c>
      <c r="B187" s="12" t="s">
        <v>153</v>
      </c>
      <c r="C187" s="12" t="s">
        <v>161</v>
      </c>
      <c r="D187" s="12"/>
      <c r="E187" s="13">
        <f>E188</f>
        <v>4046</v>
      </c>
    </row>
    <row r="188" spans="1:5" ht="37.5" outlineLevel="3">
      <c r="A188" s="11" t="s">
        <v>156</v>
      </c>
      <c r="B188" s="12" t="s">
        <v>153</v>
      </c>
      <c r="C188" s="12" t="s">
        <v>161</v>
      </c>
      <c r="D188" s="12" t="s">
        <v>157</v>
      </c>
      <c r="E188" s="13">
        <f>E189</f>
        <v>4046</v>
      </c>
    </row>
    <row r="189" spans="1:5" ht="18.75" outlineLevel="4">
      <c r="A189" s="11" t="s">
        <v>158</v>
      </c>
      <c r="B189" s="12" t="s">
        <v>153</v>
      </c>
      <c r="C189" s="12" t="s">
        <v>161</v>
      </c>
      <c r="D189" s="12" t="s">
        <v>159</v>
      </c>
      <c r="E189" s="13">
        <v>4046</v>
      </c>
    </row>
    <row r="190" spans="1:5" ht="131.25" customHeight="1" outlineLevel="2">
      <c r="A190" s="11" t="s">
        <v>162</v>
      </c>
      <c r="B190" s="12" t="s">
        <v>153</v>
      </c>
      <c r="C190" s="12" t="s">
        <v>163</v>
      </c>
      <c r="D190" s="12"/>
      <c r="E190" s="13">
        <f>E191</f>
        <v>93931.5</v>
      </c>
    </row>
    <row r="191" spans="1:5" ht="39" customHeight="1" outlineLevel="3">
      <c r="A191" s="11" t="s">
        <v>156</v>
      </c>
      <c r="B191" s="12" t="s">
        <v>153</v>
      </c>
      <c r="C191" s="12" t="s">
        <v>163</v>
      </c>
      <c r="D191" s="12" t="s">
        <v>157</v>
      </c>
      <c r="E191" s="13">
        <f>E192</f>
        <v>93931.5</v>
      </c>
    </row>
    <row r="192" spans="1:5" ht="18.75" outlineLevel="4">
      <c r="A192" s="11" t="s">
        <v>158</v>
      </c>
      <c r="B192" s="12" t="s">
        <v>153</v>
      </c>
      <c r="C192" s="12" t="s">
        <v>163</v>
      </c>
      <c r="D192" s="12" t="s">
        <v>159</v>
      </c>
      <c r="E192" s="13">
        <v>93931.5</v>
      </c>
    </row>
    <row r="193" spans="1:5" ht="37.5" outlineLevel="2">
      <c r="A193" s="11" t="s">
        <v>164</v>
      </c>
      <c r="B193" s="12" t="s">
        <v>153</v>
      </c>
      <c r="C193" s="12" t="s">
        <v>165</v>
      </c>
      <c r="D193" s="12"/>
      <c r="E193" s="13">
        <f>E196+E194</f>
        <v>18.05</v>
      </c>
    </row>
    <row r="194" spans="1:5" ht="37.5" outlineLevel="2">
      <c r="A194" s="11" t="s">
        <v>124</v>
      </c>
      <c r="B194" s="12" t="s">
        <v>153</v>
      </c>
      <c r="C194" s="12" t="s">
        <v>165</v>
      </c>
      <c r="D194" s="12">
        <v>400</v>
      </c>
      <c r="E194" s="13">
        <f>E195</f>
        <v>0.05</v>
      </c>
    </row>
    <row r="195" spans="1:5" ht="18.75" outlineLevel="2">
      <c r="A195" s="11" t="s">
        <v>126</v>
      </c>
      <c r="B195" s="12" t="s">
        <v>153</v>
      </c>
      <c r="C195" s="12" t="s">
        <v>165</v>
      </c>
      <c r="D195" s="12">
        <v>410</v>
      </c>
      <c r="E195" s="13">
        <v>0.05</v>
      </c>
    </row>
    <row r="196" spans="1:5" ht="37.5" outlineLevel="3">
      <c r="A196" s="11" t="s">
        <v>156</v>
      </c>
      <c r="B196" s="12" t="s">
        <v>153</v>
      </c>
      <c r="C196" s="12" t="s">
        <v>165</v>
      </c>
      <c r="D196" s="12" t="s">
        <v>157</v>
      </c>
      <c r="E196" s="13">
        <f>E197</f>
        <v>18</v>
      </c>
    </row>
    <row r="197" spans="1:5" ht="18.75" outlineLevel="4">
      <c r="A197" s="11" t="s">
        <v>158</v>
      </c>
      <c r="B197" s="12" t="s">
        <v>153</v>
      </c>
      <c r="C197" s="12" t="s">
        <v>165</v>
      </c>
      <c r="D197" s="12" t="s">
        <v>159</v>
      </c>
      <c r="E197" s="13">
        <v>18</v>
      </c>
    </row>
    <row r="198" spans="1:5" ht="37.5" outlineLevel="2">
      <c r="A198" s="11" t="s">
        <v>166</v>
      </c>
      <c r="B198" s="12" t="s">
        <v>153</v>
      </c>
      <c r="C198" s="12" t="s">
        <v>167</v>
      </c>
      <c r="D198" s="12"/>
      <c r="E198" s="13">
        <f>E201+E199+E203</f>
        <v>13867.8</v>
      </c>
    </row>
    <row r="199" spans="1:5" ht="37.5" outlineLevel="2">
      <c r="A199" s="16" t="s">
        <v>27</v>
      </c>
      <c r="B199" s="12" t="s">
        <v>153</v>
      </c>
      <c r="C199" s="12" t="s">
        <v>167</v>
      </c>
      <c r="D199" s="12">
        <v>200</v>
      </c>
      <c r="E199" s="13">
        <f>E200</f>
        <v>403.81912</v>
      </c>
    </row>
    <row r="200" spans="1:5" ht="37.5" outlineLevel="2">
      <c r="A200" s="16" t="s">
        <v>29</v>
      </c>
      <c r="B200" s="12" t="s">
        <v>153</v>
      </c>
      <c r="C200" s="12" t="s">
        <v>167</v>
      </c>
      <c r="D200" s="12">
        <v>240</v>
      </c>
      <c r="E200" s="13">
        <v>403.81912</v>
      </c>
    </row>
    <row r="201" spans="1:5" ht="37.5" outlineLevel="3">
      <c r="A201" s="11" t="s">
        <v>124</v>
      </c>
      <c r="B201" s="12" t="s">
        <v>153</v>
      </c>
      <c r="C201" s="12" t="s">
        <v>167</v>
      </c>
      <c r="D201" s="12" t="s">
        <v>125</v>
      </c>
      <c r="E201" s="13">
        <f>E202</f>
        <v>13167.8</v>
      </c>
    </row>
    <row r="202" spans="1:5" ht="18.75" outlineLevel="4">
      <c r="A202" s="11" t="s">
        <v>126</v>
      </c>
      <c r="B202" s="12" t="s">
        <v>153</v>
      </c>
      <c r="C202" s="12" t="s">
        <v>167</v>
      </c>
      <c r="D202" s="12" t="s">
        <v>127</v>
      </c>
      <c r="E202" s="13">
        <v>13167.8</v>
      </c>
    </row>
    <row r="203" spans="1:5" ht="37.5" outlineLevel="4">
      <c r="A203" s="11" t="s">
        <v>156</v>
      </c>
      <c r="B203" s="12" t="s">
        <v>153</v>
      </c>
      <c r="C203" s="12" t="s">
        <v>167</v>
      </c>
      <c r="D203" s="12">
        <v>600</v>
      </c>
      <c r="E203" s="13">
        <f>E204</f>
        <v>296.18088</v>
      </c>
    </row>
    <row r="204" spans="1:5" ht="18.75" outlineLevel="4">
      <c r="A204" s="11" t="s">
        <v>158</v>
      </c>
      <c r="B204" s="12" t="s">
        <v>153</v>
      </c>
      <c r="C204" s="12" t="s">
        <v>167</v>
      </c>
      <c r="D204" s="12">
        <v>610</v>
      </c>
      <c r="E204" s="13">
        <v>296.18088</v>
      </c>
    </row>
    <row r="205" spans="1:5" ht="56.25" outlineLevel="2">
      <c r="A205" s="11" t="s">
        <v>168</v>
      </c>
      <c r="B205" s="12" t="s">
        <v>153</v>
      </c>
      <c r="C205" s="12" t="s">
        <v>169</v>
      </c>
      <c r="D205" s="12"/>
      <c r="E205" s="13">
        <f>E206</f>
        <v>1063.732</v>
      </c>
    </row>
    <row r="206" spans="1:5" ht="37.5" outlineLevel="3">
      <c r="A206" s="11" t="s">
        <v>156</v>
      </c>
      <c r="B206" s="12" t="s">
        <v>153</v>
      </c>
      <c r="C206" s="12" t="s">
        <v>169</v>
      </c>
      <c r="D206" s="12" t="s">
        <v>157</v>
      </c>
      <c r="E206" s="13">
        <f>E207</f>
        <v>1063.732</v>
      </c>
    </row>
    <row r="207" spans="1:5" ht="18.75" outlineLevel="4">
      <c r="A207" s="11" t="s">
        <v>158</v>
      </c>
      <c r="B207" s="12" t="s">
        <v>153</v>
      </c>
      <c r="C207" s="12" t="s">
        <v>169</v>
      </c>
      <c r="D207" s="12" t="s">
        <v>159</v>
      </c>
      <c r="E207" s="13">
        <v>1063.732</v>
      </c>
    </row>
    <row r="208" spans="1:5" ht="18.75" outlineLevel="1">
      <c r="A208" s="11" t="s">
        <v>170</v>
      </c>
      <c r="B208" s="12" t="s">
        <v>171</v>
      </c>
      <c r="C208" s="12"/>
      <c r="D208" s="12"/>
      <c r="E208" s="13">
        <f>E209+E212+E215+E218+E221</f>
        <v>217308.40739000001</v>
      </c>
    </row>
    <row r="209" spans="1:5" ht="56.25" outlineLevel="2">
      <c r="A209" s="11" t="s">
        <v>172</v>
      </c>
      <c r="B209" s="12" t="s">
        <v>171</v>
      </c>
      <c r="C209" s="12" t="s">
        <v>173</v>
      </c>
      <c r="D209" s="12"/>
      <c r="E209" s="13">
        <f>E210</f>
        <v>40885.610030000003</v>
      </c>
    </row>
    <row r="210" spans="1:5" ht="37.5" outlineLevel="3">
      <c r="A210" s="11" t="s">
        <v>156</v>
      </c>
      <c r="B210" s="12" t="s">
        <v>171</v>
      </c>
      <c r="C210" s="12" t="s">
        <v>173</v>
      </c>
      <c r="D210" s="12" t="s">
        <v>157</v>
      </c>
      <c r="E210" s="13">
        <f>E211</f>
        <v>40885.610030000003</v>
      </c>
    </row>
    <row r="211" spans="1:5" ht="18.75" outlineLevel="4">
      <c r="A211" s="11" t="s">
        <v>158</v>
      </c>
      <c r="B211" s="12" t="s">
        <v>171</v>
      </c>
      <c r="C211" s="12" t="s">
        <v>173</v>
      </c>
      <c r="D211" s="12" t="s">
        <v>159</v>
      </c>
      <c r="E211" s="13">
        <v>40885.610030000003</v>
      </c>
    </row>
    <row r="212" spans="1:5" ht="162.75" customHeight="1" outlineLevel="2">
      <c r="A212" s="11" t="s">
        <v>174</v>
      </c>
      <c r="B212" s="12" t="s">
        <v>171</v>
      </c>
      <c r="C212" s="12" t="s">
        <v>175</v>
      </c>
      <c r="D212" s="12"/>
      <c r="E212" s="13">
        <f>E213</f>
        <v>152211.9</v>
      </c>
    </row>
    <row r="213" spans="1:5" ht="37.5" outlineLevel="3">
      <c r="A213" s="11" t="s">
        <v>156</v>
      </c>
      <c r="B213" s="12" t="s">
        <v>171</v>
      </c>
      <c r="C213" s="12" t="s">
        <v>175</v>
      </c>
      <c r="D213" s="12" t="s">
        <v>157</v>
      </c>
      <c r="E213" s="13">
        <f>E214</f>
        <v>152211.9</v>
      </c>
    </row>
    <row r="214" spans="1:5" ht="18.75" outlineLevel="4">
      <c r="A214" s="11" t="s">
        <v>158</v>
      </c>
      <c r="B214" s="12" t="s">
        <v>171</v>
      </c>
      <c r="C214" s="12" t="s">
        <v>175</v>
      </c>
      <c r="D214" s="12" t="s">
        <v>159</v>
      </c>
      <c r="E214" s="13">
        <v>152211.9</v>
      </c>
    </row>
    <row r="215" spans="1:5" ht="75" outlineLevel="2">
      <c r="A215" s="11" t="s">
        <v>160</v>
      </c>
      <c r="B215" s="12" t="s">
        <v>171</v>
      </c>
      <c r="C215" s="12" t="s">
        <v>176</v>
      </c>
      <c r="D215" s="12"/>
      <c r="E215" s="13">
        <f>E216</f>
        <v>10862.1</v>
      </c>
    </row>
    <row r="216" spans="1:5" ht="37.5" outlineLevel="3">
      <c r="A216" s="11" t="s">
        <v>156</v>
      </c>
      <c r="B216" s="12" t="s">
        <v>171</v>
      </c>
      <c r="C216" s="12" t="s">
        <v>176</v>
      </c>
      <c r="D216" s="12" t="s">
        <v>157</v>
      </c>
      <c r="E216" s="13">
        <f>E217</f>
        <v>10862.1</v>
      </c>
    </row>
    <row r="217" spans="1:5" ht="18.75" outlineLevel="4">
      <c r="A217" s="11" t="s">
        <v>158</v>
      </c>
      <c r="B217" s="12" t="s">
        <v>171</v>
      </c>
      <c r="C217" s="12" t="s">
        <v>176</v>
      </c>
      <c r="D217" s="12" t="s">
        <v>159</v>
      </c>
      <c r="E217" s="13">
        <v>10862.1</v>
      </c>
    </row>
    <row r="218" spans="1:5" ht="75" outlineLevel="2">
      <c r="A218" s="11" t="s">
        <v>177</v>
      </c>
      <c r="B218" s="12" t="s">
        <v>171</v>
      </c>
      <c r="C218" s="12" t="s">
        <v>178</v>
      </c>
      <c r="D218" s="12"/>
      <c r="E218" s="13">
        <f>E219</f>
        <v>11033</v>
      </c>
    </row>
    <row r="219" spans="1:5" ht="37.5" outlineLevel="3">
      <c r="A219" s="11" t="s">
        <v>156</v>
      </c>
      <c r="B219" s="12" t="s">
        <v>171</v>
      </c>
      <c r="C219" s="12" t="s">
        <v>178</v>
      </c>
      <c r="D219" s="12" t="s">
        <v>157</v>
      </c>
      <c r="E219" s="13">
        <f>E220</f>
        <v>11033</v>
      </c>
    </row>
    <row r="220" spans="1:5" ht="18.75" outlineLevel="4">
      <c r="A220" s="11" t="s">
        <v>158</v>
      </c>
      <c r="B220" s="12" t="s">
        <v>171</v>
      </c>
      <c r="C220" s="12" t="s">
        <v>178</v>
      </c>
      <c r="D220" s="12" t="s">
        <v>159</v>
      </c>
      <c r="E220" s="13">
        <v>11033</v>
      </c>
    </row>
    <row r="221" spans="1:5" ht="38.25" customHeight="1" outlineLevel="2">
      <c r="A221" s="11" t="s">
        <v>179</v>
      </c>
      <c r="B221" s="12" t="s">
        <v>171</v>
      </c>
      <c r="C221" s="12" t="s">
        <v>180</v>
      </c>
      <c r="D221" s="12"/>
      <c r="E221" s="13">
        <f>E222</f>
        <v>2315.79736</v>
      </c>
    </row>
    <row r="222" spans="1:5" ht="37.5" outlineLevel="3">
      <c r="A222" s="11" t="s">
        <v>156</v>
      </c>
      <c r="B222" s="12" t="s">
        <v>171</v>
      </c>
      <c r="C222" s="12" t="s">
        <v>180</v>
      </c>
      <c r="D222" s="12" t="s">
        <v>157</v>
      </c>
      <c r="E222" s="13">
        <f>E223</f>
        <v>2315.79736</v>
      </c>
    </row>
    <row r="223" spans="1:5" ht="18.75" outlineLevel="4">
      <c r="A223" s="11" t="s">
        <v>158</v>
      </c>
      <c r="B223" s="12" t="s">
        <v>171</v>
      </c>
      <c r="C223" s="12" t="s">
        <v>180</v>
      </c>
      <c r="D223" s="12" t="s">
        <v>159</v>
      </c>
      <c r="E223" s="13">
        <v>2315.79736</v>
      </c>
    </row>
    <row r="224" spans="1:5" ht="18.75" outlineLevel="1">
      <c r="A224" s="11" t="s">
        <v>181</v>
      </c>
      <c r="B224" s="12" t="s">
        <v>182</v>
      </c>
      <c r="C224" s="12"/>
      <c r="D224" s="12"/>
      <c r="E224" s="13">
        <f>E225+E228+E231+E234</f>
        <v>31395.000000000004</v>
      </c>
    </row>
    <row r="225" spans="1:5" ht="56.25" outlineLevel="2">
      <c r="A225" s="11" t="s">
        <v>183</v>
      </c>
      <c r="B225" s="12" t="s">
        <v>182</v>
      </c>
      <c r="C225" s="12" t="s">
        <v>184</v>
      </c>
      <c r="D225" s="12"/>
      <c r="E225" s="13">
        <f>E226</f>
        <v>11386.1</v>
      </c>
    </row>
    <row r="226" spans="1:5" ht="37.5" outlineLevel="3">
      <c r="A226" s="11" t="s">
        <v>156</v>
      </c>
      <c r="B226" s="12" t="s">
        <v>182</v>
      </c>
      <c r="C226" s="12" t="s">
        <v>184</v>
      </c>
      <c r="D226" s="12" t="s">
        <v>157</v>
      </c>
      <c r="E226" s="13">
        <f>E227</f>
        <v>11386.1</v>
      </c>
    </row>
    <row r="227" spans="1:5" ht="18.75" outlineLevel="4">
      <c r="A227" s="11" t="s">
        <v>158</v>
      </c>
      <c r="B227" s="12" t="s">
        <v>182</v>
      </c>
      <c r="C227" s="12" t="s">
        <v>184</v>
      </c>
      <c r="D227" s="12" t="s">
        <v>159</v>
      </c>
      <c r="E227" s="13">
        <v>11386.1</v>
      </c>
    </row>
    <row r="228" spans="1:5" ht="75" outlineLevel="2">
      <c r="A228" s="11" t="s">
        <v>160</v>
      </c>
      <c r="B228" s="12" t="s">
        <v>182</v>
      </c>
      <c r="C228" s="12" t="s">
        <v>185</v>
      </c>
      <c r="D228" s="12"/>
      <c r="E228" s="13">
        <f>E229</f>
        <v>280</v>
      </c>
    </row>
    <row r="229" spans="1:5" ht="37.5" outlineLevel="3">
      <c r="A229" s="11" t="s">
        <v>156</v>
      </c>
      <c r="B229" s="12" t="s">
        <v>182</v>
      </c>
      <c r="C229" s="12" t="s">
        <v>185</v>
      </c>
      <c r="D229" s="12" t="s">
        <v>157</v>
      </c>
      <c r="E229" s="13">
        <f>E230</f>
        <v>280</v>
      </c>
    </row>
    <row r="230" spans="1:5" ht="18.75" outlineLevel="4">
      <c r="A230" s="11" t="s">
        <v>158</v>
      </c>
      <c r="B230" s="12" t="s">
        <v>182</v>
      </c>
      <c r="C230" s="12" t="s">
        <v>185</v>
      </c>
      <c r="D230" s="12" t="s">
        <v>159</v>
      </c>
      <c r="E230" s="13">
        <v>280</v>
      </c>
    </row>
    <row r="231" spans="1:5" ht="37.5" outlineLevel="2">
      <c r="A231" s="11" t="s">
        <v>186</v>
      </c>
      <c r="B231" s="12" t="s">
        <v>182</v>
      </c>
      <c r="C231" s="12" t="s">
        <v>187</v>
      </c>
      <c r="D231" s="12"/>
      <c r="E231" s="13">
        <f>E232</f>
        <v>19243.7</v>
      </c>
    </row>
    <row r="232" spans="1:5" ht="37.5" outlineLevel="3">
      <c r="A232" s="11" t="s">
        <v>156</v>
      </c>
      <c r="B232" s="12" t="s">
        <v>182</v>
      </c>
      <c r="C232" s="12" t="s">
        <v>187</v>
      </c>
      <c r="D232" s="12" t="s">
        <v>157</v>
      </c>
      <c r="E232" s="13">
        <f>E233</f>
        <v>19243.7</v>
      </c>
    </row>
    <row r="233" spans="1:5" ht="18.75" outlineLevel="4">
      <c r="A233" s="11" t="s">
        <v>158</v>
      </c>
      <c r="B233" s="12" t="s">
        <v>182</v>
      </c>
      <c r="C233" s="12" t="s">
        <v>187</v>
      </c>
      <c r="D233" s="12" t="s">
        <v>159</v>
      </c>
      <c r="E233" s="13">
        <v>19243.7</v>
      </c>
    </row>
    <row r="234" spans="1:5" ht="75" outlineLevel="2">
      <c r="A234" s="11" t="s">
        <v>160</v>
      </c>
      <c r="B234" s="12" t="s">
        <v>182</v>
      </c>
      <c r="C234" s="12" t="s">
        <v>188</v>
      </c>
      <c r="D234" s="12"/>
      <c r="E234" s="13">
        <f>E235</f>
        <v>485.2</v>
      </c>
    </row>
    <row r="235" spans="1:5" ht="37.5" outlineLevel="3">
      <c r="A235" s="11" t="s">
        <v>156</v>
      </c>
      <c r="B235" s="12" t="s">
        <v>182</v>
      </c>
      <c r="C235" s="12" t="s">
        <v>188</v>
      </c>
      <c r="D235" s="12" t="s">
        <v>157</v>
      </c>
      <c r="E235" s="13">
        <f>E236</f>
        <v>485.2</v>
      </c>
    </row>
    <row r="236" spans="1:5" ht="18.75" outlineLevel="4">
      <c r="A236" s="11" t="s">
        <v>158</v>
      </c>
      <c r="B236" s="12" t="s">
        <v>182</v>
      </c>
      <c r="C236" s="12" t="s">
        <v>188</v>
      </c>
      <c r="D236" s="12" t="s">
        <v>159</v>
      </c>
      <c r="E236" s="13">
        <v>485.2</v>
      </c>
    </row>
    <row r="237" spans="1:5" ht="18.75" outlineLevel="1">
      <c r="A237" s="11" t="s">
        <v>189</v>
      </c>
      <c r="B237" s="12" t="s">
        <v>190</v>
      </c>
      <c r="C237" s="12"/>
      <c r="D237" s="12"/>
      <c r="E237" s="13">
        <f>E238+E241+E244+E247+E252</f>
        <v>1728.9582799999998</v>
      </c>
    </row>
    <row r="238" spans="1:5" ht="56.25" outlineLevel="2">
      <c r="A238" s="11" t="s">
        <v>191</v>
      </c>
      <c r="B238" s="12" t="s">
        <v>190</v>
      </c>
      <c r="C238" s="12" t="s">
        <v>192</v>
      </c>
      <c r="D238" s="12"/>
      <c r="E238" s="13">
        <f>E239</f>
        <v>1064.5319999999999</v>
      </c>
    </row>
    <row r="239" spans="1:5" ht="37.5" outlineLevel="3">
      <c r="A239" s="11" t="s">
        <v>156</v>
      </c>
      <c r="B239" s="12" t="s">
        <v>190</v>
      </c>
      <c r="C239" s="12" t="s">
        <v>192</v>
      </c>
      <c r="D239" s="12" t="s">
        <v>157</v>
      </c>
      <c r="E239" s="13">
        <f>E240</f>
        <v>1064.5319999999999</v>
      </c>
    </row>
    <row r="240" spans="1:5" ht="18.75" outlineLevel="4">
      <c r="A240" s="11" t="s">
        <v>158</v>
      </c>
      <c r="B240" s="12" t="s">
        <v>190</v>
      </c>
      <c r="C240" s="12" t="s">
        <v>192</v>
      </c>
      <c r="D240" s="12" t="s">
        <v>159</v>
      </c>
      <c r="E240" s="13">
        <v>1064.5319999999999</v>
      </c>
    </row>
    <row r="241" spans="1:5" ht="153.75" hidden="1" customHeight="1" outlineLevel="2">
      <c r="A241" s="11" t="s">
        <v>193</v>
      </c>
      <c r="B241" s="12" t="s">
        <v>190</v>
      </c>
      <c r="C241" s="12" t="s">
        <v>194</v>
      </c>
      <c r="D241" s="12"/>
      <c r="E241" s="13">
        <f>E242</f>
        <v>0</v>
      </c>
    </row>
    <row r="242" spans="1:5" ht="18.75" hidden="1" outlineLevel="3">
      <c r="A242" s="11" t="s">
        <v>31</v>
      </c>
      <c r="B242" s="12" t="s">
        <v>190</v>
      </c>
      <c r="C242" s="12" t="s">
        <v>194</v>
      </c>
      <c r="D242" s="12" t="s">
        <v>32</v>
      </c>
      <c r="E242" s="13">
        <f>E243</f>
        <v>0</v>
      </c>
    </row>
    <row r="243" spans="1:5" ht="75" hidden="1" outlineLevel="4">
      <c r="A243" s="11" t="s">
        <v>107</v>
      </c>
      <c r="B243" s="12" t="s">
        <v>190</v>
      </c>
      <c r="C243" s="12" t="s">
        <v>194</v>
      </c>
      <c r="D243" s="12" t="s">
        <v>108</v>
      </c>
      <c r="E243" s="13"/>
    </row>
    <row r="244" spans="1:5" ht="115.5" customHeight="1" outlineLevel="2" collapsed="1">
      <c r="A244" s="11" t="s">
        <v>195</v>
      </c>
      <c r="B244" s="12" t="s">
        <v>190</v>
      </c>
      <c r="C244" s="12" t="s">
        <v>196</v>
      </c>
      <c r="D244" s="12"/>
      <c r="E244" s="13">
        <f>E245</f>
        <v>551.25027999999998</v>
      </c>
    </row>
    <row r="245" spans="1:5" ht="37.5" outlineLevel="3">
      <c r="A245" s="11" t="s">
        <v>156</v>
      </c>
      <c r="B245" s="12" t="s">
        <v>190</v>
      </c>
      <c r="C245" s="12" t="s">
        <v>196</v>
      </c>
      <c r="D245" s="12" t="s">
        <v>157</v>
      </c>
      <c r="E245" s="13">
        <f>E246</f>
        <v>551.25027999999998</v>
      </c>
    </row>
    <row r="246" spans="1:5" ht="18.75" outlineLevel="4">
      <c r="A246" s="11" t="s">
        <v>158</v>
      </c>
      <c r="B246" s="12" t="s">
        <v>190</v>
      </c>
      <c r="C246" s="12" t="s">
        <v>196</v>
      </c>
      <c r="D246" s="12" t="s">
        <v>159</v>
      </c>
      <c r="E246" s="13">
        <v>551.25027999999998</v>
      </c>
    </row>
    <row r="247" spans="1:5" ht="37.5" outlineLevel="2">
      <c r="A247" s="11" t="s">
        <v>197</v>
      </c>
      <c r="B247" s="12" t="s">
        <v>190</v>
      </c>
      <c r="C247" s="12" t="s">
        <v>198</v>
      </c>
      <c r="D247" s="12"/>
      <c r="E247" s="13">
        <f>E248+E250</f>
        <v>102.893</v>
      </c>
    </row>
    <row r="248" spans="1:5" ht="37.5" outlineLevel="3">
      <c r="A248" s="11" t="s">
        <v>27</v>
      </c>
      <c r="B248" s="12" t="s">
        <v>190</v>
      </c>
      <c r="C248" s="12" t="s">
        <v>198</v>
      </c>
      <c r="D248" s="12" t="s">
        <v>28</v>
      </c>
      <c r="E248" s="13">
        <f>E249</f>
        <v>39.716999999999999</v>
      </c>
    </row>
    <row r="249" spans="1:5" ht="38.25" customHeight="1" outlineLevel="4">
      <c r="A249" s="11" t="s">
        <v>29</v>
      </c>
      <c r="B249" s="12" t="s">
        <v>190</v>
      </c>
      <c r="C249" s="12" t="s">
        <v>198</v>
      </c>
      <c r="D249" s="12" t="s">
        <v>30</v>
      </c>
      <c r="E249" s="13">
        <v>39.716999999999999</v>
      </c>
    </row>
    <row r="250" spans="1:5" ht="38.25" customHeight="1" outlineLevel="4">
      <c r="A250" s="11" t="s">
        <v>156</v>
      </c>
      <c r="B250" s="12" t="s">
        <v>190</v>
      </c>
      <c r="C250" s="12" t="s">
        <v>198</v>
      </c>
      <c r="D250" s="12">
        <v>600</v>
      </c>
      <c r="E250" s="13">
        <f>E251</f>
        <v>63.176000000000002</v>
      </c>
    </row>
    <row r="251" spans="1:5" ht="24" customHeight="1" outlineLevel="4">
      <c r="A251" s="11" t="s">
        <v>158</v>
      </c>
      <c r="B251" s="12" t="s">
        <v>190</v>
      </c>
      <c r="C251" s="12" t="s">
        <v>198</v>
      </c>
      <c r="D251" s="12">
        <v>610</v>
      </c>
      <c r="E251" s="13">
        <v>63.176000000000002</v>
      </c>
    </row>
    <row r="252" spans="1:5" ht="37.5" outlineLevel="2">
      <c r="A252" s="11" t="s">
        <v>199</v>
      </c>
      <c r="B252" s="12" t="s">
        <v>190</v>
      </c>
      <c r="C252" s="12" t="s">
        <v>200</v>
      </c>
      <c r="D252" s="12"/>
      <c r="E252" s="13">
        <f>E253</f>
        <v>10.282999999999999</v>
      </c>
    </row>
    <row r="253" spans="1:5" ht="37.5" outlineLevel="3">
      <c r="A253" s="11" t="s">
        <v>27</v>
      </c>
      <c r="B253" s="12" t="s">
        <v>190</v>
      </c>
      <c r="C253" s="12" t="s">
        <v>200</v>
      </c>
      <c r="D253" s="12" t="s">
        <v>28</v>
      </c>
      <c r="E253" s="13">
        <f>E254</f>
        <v>10.282999999999999</v>
      </c>
    </row>
    <row r="254" spans="1:5" ht="38.25" customHeight="1" outlineLevel="4">
      <c r="A254" s="11" t="s">
        <v>29</v>
      </c>
      <c r="B254" s="12" t="s">
        <v>190</v>
      </c>
      <c r="C254" s="12" t="s">
        <v>200</v>
      </c>
      <c r="D254" s="12" t="s">
        <v>30</v>
      </c>
      <c r="E254" s="13">
        <v>10.282999999999999</v>
      </c>
    </row>
    <row r="255" spans="1:5" ht="18.75" outlineLevel="1">
      <c r="A255" s="11" t="s">
        <v>201</v>
      </c>
      <c r="B255" s="12" t="s">
        <v>202</v>
      </c>
      <c r="C255" s="12"/>
      <c r="D255" s="12"/>
      <c r="E255" s="13">
        <f>E256+E259</f>
        <v>24569.892</v>
      </c>
    </row>
    <row r="256" spans="1:5" ht="115.5" customHeight="1" outlineLevel="2">
      <c r="A256" s="11" t="s">
        <v>195</v>
      </c>
      <c r="B256" s="12" t="s">
        <v>202</v>
      </c>
      <c r="C256" s="12" t="s">
        <v>196</v>
      </c>
      <c r="D256" s="12"/>
      <c r="E256" s="13">
        <f>E257</f>
        <v>118.3</v>
      </c>
    </row>
    <row r="257" spans="1:5" ht="93.75" outlineLevel="3">
      <c r="A257" s="11" t="s">
        <v>19</v>
      </c>
      <c r="B257" s="12" t="s">
        <v>202</v>
      </c>
      <c r="C257" s="12" t="s">
        <v>196</v>
      </c>
      <c r="D257" s="12" t="s">
        <v>20</v>
      </c>
      <c r="E257" s="13">
        <f>E258</f>
        <v>118.3</v>
      </c>
    </row>
    <row r="258" spans="1:5" ht="37.5" outlineLevel="4">
      <c r="A258" s="11" t="s">
        <v>21</v>
      </c>
      <c r="B258" s="12" t="s">
        <v>202</v>
      </c>
      <c r="C258" s="12" t="s">
        <v>196</v>
      </c>
      <c r="D258" s="12" t="s">
        <v>22</v>
      </c>
      <c r="E258" s="13">
        <v>118.3</v>
      </c>
    </row>
    <row r="259" spans="1:5" ht="75" outlineLevel="2">
      <c r="A259" s="11" t="s">
        <v>203</v>
      </c>
      <c r="B259" s="12" t="s">
        <v>202</v>
      </c>
      <c r="C259" s="12" t="s">
        <v>204</v>
      </c>
      <c r="D259" s="12"/>
      <c r="E259" s="13">
        <f>E260+E262+E264</f>
        <v>24451.592000000001</v>
      </c>
    </row>
    <row r="260" spans="1:5" ht="93.75" outlineLevel="3">
      <c r="A260" s="11" t="s">
        <v>19</v>
      </c>
      <c r="B260" s="12" t="s">
        <v>202</v>
      </c>
      <c r="C260" s="12" t="s">
        <v>204</v>
      </c>
      <c r="D260" s="12" t="s">
        <v>20</v>
      </c>
      <c r="E260" s="13">
        <f>E261</f>
        <v>22900.45</v>
      </c>
    </row>
    <row r="261" spans="1:5" ht="37.5" outlineLevel="4">
      <c r="A261" s="11" t="s">
        <v>21</v>
      </c>
      <c r="B261" s="12" t="s">
        <v>202</v>
      </c>
      <c r="C261" s="12" t="s">
        <v>204</v>
      </c>
      <c r="D261" s="12" t="s">
        <v>22</v>
      </c>
      <c r="E261" s="13">
        <v>22900.45</v>
      </c>
    </row>
    <row r="262" spans="1:5" ht="37.5" outlineLevel="3">
      <c r="A262" s="11" t="s">
        <v>27</v>
      </c>
      <c r="B262" s="12" t="s">
        <v>202</v>
      </c>
      <c r="C262" s="12" t="s">
        <v>204</v>
      </c>
      <c r="D262" s="12" t="s">
        <v>28</v>
      </c>
      <c r="E262" s="13">
        <f>E263</f>
        <v>1289.675</v>
      </c>
    </row>
    <row r="263" spans="1:5" ht="37.5" customHeight="1" outlineLevel="4">
      <c r="A263" s="11" t="s">
        <v>29</v>
      </c>
      <c r="B263" s="12" t="s">
        <v>202</v>
      </c>
      <c r="C263" s="12" t="s">
        <v>204</v>
      </c>
      <c r="D263" s="12" t="s">
        <v>30</v>
      </c>
      <c r="E263" s="13">
        <v>1289.675</v>
      </c>
    </row>
    <row r="264" spans="1:5" ht="18.75" outlineLevel="3">
      <c r="A264" s="11" t="s">
        <v>31</v>
      </c>
      <c r="B264" s="12" t="s">
        <v>202</v>
      </c>
      <c r="C264" s="12" t="s">
        <v>204</v>
      </c>
      <c r="D264" s="12" t="s">
        <v>32</v>
      </c>
      <c r="E264" s="13">
        <f>E266+E265</f>
        <v>261.46699999999998</v>
      </c>
    </row>
    <row r="265" spans="1:5" ht="18.75" outlineLevel="3">
      <c r="A265" s="11" t="s">
        <v>74</v>
      </c>
      <c r="B265" s="12" t="s">
        <v>202</v>
      </c>
      <c r="C265" s="12" t="s">
        <v>204</v>
      </c>
      <c r="D265" s="12">
        <v>830</v>
      </c>
      <c r="E265" s="13">
        <v>9.2379999999999995</v>
      </c>
    </row>
    <row r="266" spans="1:5" ht="18.75" outlineLevel="4">
      <c r="A266" s="11" t="s">
        <v>33</v>
      </c>
      <c r="B266" s="12" t="s">
        <v>202</v>
      </c>
      <c r="C266" s="12" t="s">
        <v>204</v>
      </c>
      <c r="D266" s="12" t="s">
        <v>34</v>
      </c>
      <c r="E266" s="13">
        <v>252.22900000000001</v>
      </c>
    </row>
    <row r="267" spans="1:5" ht="18.75">
      <c r="A267" s="11" t="s">
        <v>205</v>
      </c>
      <c r="B267" s="12" t="s">
        <v>206</v>
      </c>
      <c r="C267" s="12"/>
      <c r="D267" s="12"/>
      <c r="E267" s="13">
        <f>E268+E299</f>
        <v>91788.487959999999</v>
      </c>
    </row>
    <row r="268" spans="1:5" ht="18.75" outlineLevel="1">
      <c r="A268" s="11" t="s">
        <v>207</v>
      </c>
      <c r="B268" s="12" t="s">
        <v>208</v>
      </c>
      <c r="C268" s="12"/>
      <c r="D268" s="12"/>
      <c r="E268" s="13">
        <f>E269+E272+E275+E284+E287+E293+E278+E281+E290+E296</f>
        <v>74475.871959999989</v>
      </c>
    </row>
    <row r="269" spans="1:5" ht="37.5" outlineLevel="2">
      <c r="A269" s="11" t="s">
        <v>209</v>
      </c>
      <c r="B269" s="12" t="s">
        <v>208</v>
      </c>
      <c r="C269" s="12" t="s">
        <v>210</v>
      </c>
      <c r="D269" s="12"/>
      <c r="E269" s="13">
        <f>E270</f>
        <v>45569.909</v>
      </c>
    </row>
    <row r="270" spans="1:5" ht="43.5" customHeight="1" outlineLevel="3">
      <c r="A270" s="11" t="s">
        <v>156</v>
      </c>
      <c r="B270" s="12" t="s">
        <v>208</v>
      </c>
      <c r="C270" s="12" t="s">
        <v>210</v>
      </c>
      <c r="D270" s="12" t="s">
        <v>157</v>
      </c>
      <c r="E270" s="13">
        <f>E271</f>
        <v>45569.909</v>
      </c>
    </row>
    <row r="271" spans="1:5" ht="18.75" outlineLevel="4">
      <c r="A271" s="11" t="s">
        <v>158</v>
      </c>
      <c r="B271" s="12" t="s">
        <v>208</v>
      </c>
      <c r="C271" s="12" t="s">
        <v>210</v>
      </c>
      <c r="D271" s="12" t="s">
        <v>159</v>
      </c>
      <c r="E271" s="13">
        <v>45569.909</v>
      </c>
    </row>
    <row r="272" spans="1:5" ht="37.5" outlineLevel="2">
      <c r="A272" s="11" t="s">
        <v>211</v>
      </c>
      <c r="B272" s="12" t="s">
        <v>208</v>
      </c>
      <c r="C272" s="12" t="s">
        <v>212</v>
      </c>
      <c r="D272" s="12"/>
      <c r="E272" s="13">
        <f>E273</f>
        <v>2051.1999999999998</v>
      </c>
    </row>
    <row r="273" spans="1:5" ht="37.5" outlineLevel="3">
      <c r="A273" s="11" t="s">
        <v>156</v>
      </c>
      <c r="B273" s="12" t="s">
        <v>208</v>
      </c>
      <c r="C273" s="12" t="s">
        <v>212</v>
      </c>
      <c r="D273" s="12" t="s">
        <v>157</v>
      </c>
      <c r="E273" s="13">
        <f>E274</f>
        <v>2051.1999999999998</v>
      </c>
    </row>
    <row r="274" spans="1:5" ht="18.75" outlineLevel="4">
      <c r="A274" s="11" t="s">
        <v>158</v>
      </c>
      <c r="B274" s="12" t="s">
        <v>208</v>
      </c>
      <c r="C274" s="12" t="s">
        <v>212</v>
      </c>
      <c r="D274" s="12" t="s">
        <v>159</v>
      </c>
      <c r="E274" s="13">
        <v>2051.1999999999998</v>
      </c>
    </row>
    <row r="275" spans="1:5" ht="75" outlineLevel="2">
      <c r="A275" s="11" t="s">
        <v>160</v>
      </c>
      <c r="B275" s="12" t="s">
        <v>208</v>
      </c>
      <c r="C275" s="12" t="s">
        <v>213</v>
      </c>
      <c r="D275" s="12"/>
      <c r="E275" s="13">
        <f>E276</f>
        <v>248.7</v>
      </c>
    </row>
    <row r="276" spans="1:5" ht="37.5" outlineLevel="3">
      <c r="A276" s="11" t="s">
        <v>156</v>
      </c>
      <c r="B276" s="12" t="s">
        <v>208</v>
      </c>
      <c r="C276" s="12" t="s">
        <v>213</v>
      </c>
      <c r="D276" s="12" t="s">
        <v>157</v>
      </c>
      <c r="E276" s="13">
        <f>E277</f>
        <v>248.7</v>
      </c>
    </row>
    <row r="277" spans="1:5" ht="18.75" outlineLevel="4">
      <c r="A277" s="11" t="s">
        <v>158</v>
      </c>
      <c r="B277" s="12" t="s">
        <v>208</v>
      </c>
      <c r="C277" s="12" t="s">
        <v>213</v>
      </c>
      <c r="D277" s="12" t="s">
        <v>159</v>
      </c>
      <c r="E277" s="13">
        <v>248.7</v>
      </c>
    </row>
    <row r="278" spans="1:5" ht="93.75" outlineLevel="4">
      <c r="A278" s="16" t="s">
        <v>214</v>
      </c>
      <c r="B278" s="17" t="s">
        <v>208</v>
      </c>
      <c r="C278" s="18" t="s">
        <v>215</v>
      </c>
      <c r="D278" s="17"/>
      <c r="E278" s="19">
        <f>E279</f>
        <v>1549.192</v>
      </c>
    </row>
    <row r="279" spans="1:5" ht="37.5" outlineLevel="4">
      <c r="A279" s="16" t="s">
        <v>156</v>
      </c>
      <c r="B279" s="17" t="s">
        <v>208</v>
      </c>
      <c r="C279" s="18" t="s">
        <v>215</v>
      </c>
      <c r="D279" s="17">
        <v>600</v>
      </c>
      <c r="E279" s="19">
        <f>E280</f>
        <v>1549.192</v>
      </c>
    </row>
    <row r="280" spans="1:5" ht="18.75" outlineLevel="4">
      <c r="A280" s="16" t="s">
        <v>158</v>
      </c>
      <c r="B280" s="17" t="s">
        <v>208</v>
      </c>
      <c r="C280" s="18" t="s">
        <v>215</v>
      </c>
      <c r="D280" s="17">
        <v>610</v>
      </c>
      <c r="E280" s="19">
        <v>1549.192</v>
      </c>
    </row>
    <row r="281" spans="1:5" ht="18.75" outlineLevel="4">
      <c r="A281" s="16" t="s">
        <v>216</v>
      </c>
      <c r="B281" s="17" t="s">
        <v>208</v>
      </c>
      <c r="C281" s="18" t="s">
        <v>217</v>
      </c>
      <c r="D281" s="17"/>
      <c r="E281" s="19">
        <f>E282</f>
        <v>110.86966</v>
      </c>
    </row>
    <row r="282" spans="1:5" ht="37.5" outlineLevel="4">
      <c r="A282" s="16" t="s">
        <v>156</v>
      </c>
      <c r="B282" s="17" t="s">
        <v>208</v>
      </c>
      <c r="C282" s="18" t="s">
        <v>217</v>
      </c>
      <c r="D282" s="17">
        <v>600</v>
      </c>
      <c r="E282" s="19">
        <f>E283</f>
        <v>110.86966</v>
      </c>
    </row>
    <row r="283" spans="1:5" ht="18.75" outlineLevel="4">
      <c r="A283" s="16" t="s">
        <v>158</v>
      </c>
      <c r="B283" s="17" t="s">
        <v>208</v>
      </c>
      <c r="C283" s="18" t="s">
        <v>217</v>
      </c>
      <c r="D283" s="17">
        <v>610</v>
      </c>
      <c r="E283" s="19">
        <v>110.86966</v>
      </c>
    </row>
    <row r="284" spans="1:5" ht="18.75" outlineLevel="2">
      <c r="A284" s="11" t="s">
        <v>218</v>
      </c>
      <c r="B284" s="12" t="s">
        <v>208</v>
      </c>
      <c r="C284" s="12" t="s">
        <v>219</v>
      </c>
      <c r="D284" s="12"/>
      <c r="E284" s="13">
        <f>E285</f>
        <v>21727.437000000002</v>
      </c>
    </row>
    <row r="285" spans="1:5" ht="37.5" outlineLevel="3">
      <c r="A285" s="11" t="s">
        <v>156</v>
      </c>
      <c r="B285" s="12" t="s">
        <v>208</v>
      </c>
      <c r="C285" s="12" t="s">
        <v>219</v>
      </c>
      <c r="D285" s="12" t="s">
        <v>157</v>
      </c>
      <c r="E285" s="13">
        <f>E286</f>
        <v>21727.437000000002</v>
      </c>
    </row>
    <row r="286" spans="1:5" ht="18.75" outlineLevel="4">
      <c r="A286" s="11" t="s">
        <v>158</v>
      </c>
      <c r="B286" s="12" t="s">
        <v>208</v>
      </c>
      <c r="C286" s="12" t="s">
        <v>219</v>
      </c>
      <c r="D286" s="12" t="s">
        <v>159</v>
      </c>
      <c r="E286" s="13">
        <v>21727.437000000002</v>
      </c>
    </row>
    <row r="287" spans="1:5" ht="75" outlineLevel="2">
      <c r="A287" s="11" t="s">
        <v>160</v>
      </c>
      <c r="B287" s="12" t="s">
        <v>208</v>
      </c>
      <c r="C287" s="12" t="s">
        <v>220</v>
      </c>
      <c r="D287" s="12"/>
      <c r="E287" s="13">
        <f>E288</f>
        <v>148</v>
      </c>
    </row>
    <row r="288" spans="1:5" ht="37.5" outlineLevel="3">
      <c r="A288" s="11" t="s">
        <v>156</v>
      </c>
      <c r="B288" s="12" t="s">
        <v>208</v>
      </c>
      <c r="C288" s="12" t="s">
        <v>220</v>
      </c>
      <c r="D288" s="12" t="s">
        <v>157</v>
      </c>
      <c r="E288" s="13">
        <f>E289</f>
        <v>148</v>
      </c>
    </row>
    <row r="289" spans="1:5" ht="18.75" outlineLevel="4">
      <c r="A289" s="11" t="s">
        <v>158</v>
      </c>
      <c r="B289" s="12" t="s">
        <v>208</v>
      </c>
      <c r="C289" s="12" t="s">
        <v>220</v>
      </c>
      <c r="D289" s="12" t="s">
        <v>159</v>
      </c>
      <c r="E289" s="13">
        <v>148</v>
      </c>
    </row>
    <row r="290" spans="1:5" ht="18.75" outlineLevel="4">
      <c r="A290" s="16" t="s">
        <v>216</v>
      </c>
      <c r="B290" s="17" t="s">
        <v>208</v>
      </c>
      <c r="C290" s="18" t="s">
        <v>221</v>
      </c>
      <c r="D290" s="17"/>
      <c r="E290" s="19">
        <f>E291</f>
        <v>14.424300000000001</v>
      </c>
    </row>
    <row r="291" spans="1:5" ht="37.5" outlineLevel="4">
      <c r="A291" s="16" t="s">
        <v>156</v>
      </c>
      <c r="B291" s="17" t="s">
        <v>208</v>
      </c>
      <c r="C291" s="18" t="s">
        <v>221</v>
      </c>
      <c r="D291" s="17">
        <v>600</v>
      </c>
      <c r="E291" s="19">
        <f>E292</f>
        <v>14.424300000000001</v>
      </c>
    </row>
    <row r="292" spans="1:5" ht="18.75" outlineLevel="4">
      <c r="A292" s="16" t="s">
        <v>158</v>
      </c>
      <c r="B292" s="17" t="s">
        <v>208</v>
      </c>
      <c r="C292" s="18" t="s">
        <v>221</v>
      </c>
      <c r="D292" s="17">
        <v>610</v>
      </c>
      <c r="E292" s="19">
        <v>14.424300000000001</v>
      </c>
    </row>
    <row r="293" spans="1:5" ht="18.75" outlineLevel="2">
      <c r="A293" s="11" t="s">
        <v>222</v>
      </c>
      <c r="B293" s="12" t="s">
        <v>208</v>
      </c>
      <c r="C293" s="12" t="s">
        <v>223</v>
      </c>
      <c r="D293" s="12"/>
      <c r="E293" s="13">
        <f>E294</f>
        <v>1720</v>
      </c>
    </row>
    <row r="294" spans="1:5" ht="37.5" outlineLevel="3">
      <c r="A294" s="11" t="s">
        <v>156</v>
      </c>
      <c r="B294" s="12" t="s">
        <v>208</v>
      </c>
      <c r="C294" s="12" t="s">
        <v>223</v>
      </c>
      <c r="D294" s="12" t="s">
        <v>157</v>
      </c>
      <c r="E294" s="13">
        <f>E295</f>
        <v>1720</v>
      </c>
    </row>
    <row r="295" spans="1:5" ht="18.75" outlineLevel="4">
      <c r="A295" s="11" t="s">
        <v>158</v>
      </c>
      <c r="B295" s="12" t="s">
        <v>208</v>
      </c>
      <c r="C295" s="12" t="s">
        <v>223</v>
      </c>
      <c r="D295" s="12" t="s">
        <v>159</v>
      </c>
      <c r="E295" s="13">
        <v>1720</v>
      </c>
    </row>
    <row r="296" spans="1:5" ht="56.25" outlineLevel="4">
      <c r="A296" s="16" t="s">
        <v>224</v>
      </c>
      <c r="B296" s="17" t="s">
        <v>208</v>
      </c>
      <c r="C296" s="18" t="s">
        <v>225</v>
      </c>
      <c r="D296" s="17"/>
      <c r="E296" s="19">
        <f>E297</f>
        <v>1336.14</v>
      </c>
    </row>
    <row r="297" spans="1:5" ht="37.5" outlineLevel="4">
      <c r="A297" s="16" t="s">
        <v>156</v>
      </c>
      <c r="B297" s="17" t="s">
        <v>208</v>
      </c>
      <c r="C297" s="18" t="s">
        <v>225</v>
      </c>
      <c r="D297" s="17">
        <v>600</v>
      </c>
      <c r="E297" s="19">
        <f>E298</f>
        <v>1336.14</v>
      </c>
    </row>
    <row r="298" spans="1:5" ht="18.75" outlineLevel="4">
      <c r="A298" s="16" t="s">
        <v>158</v>
      </c>
      <c r="B298" s="17" t="s">
        <v>208</v>
      </c>
      <c r="C298" s="18" t="s">
        <v>225</v>
      </c>
      <c r="D298" s="17">
        <v>610</v>
      </c>
      <c r="E298" s="19">
        <v>1336.14</v>
      </c>
    </row>
    <row r="299" spans="1:5" ht="24" customHeight="1" outlineLevel="1">
      <c r="A299" s="11" t="s">
        <v>226</v>
      </c>
      <c r="B299" s="12" t="s">
        <v>227</v>
      </c>
      <c r="C299" s="12"/>
      <c r="D299" s="12"/>
      <c r="E299" s="13">
        <f>E300</f>
        <v>17312.616000000002</v>
      </c>
    </row>
    <row r="300" spans="1:5" ht="75" outlineLevel="2">
      <c r="A300" s="11" t="s">
        <v>203</v>
      </c>
      <c r="B300" s="12" t="s">
        <v>227</v>
      </c>
      <c r="C300" s="12" t="s">
        <v>228</v>
      </c>
      <c r="D300" s="12"/>
      <c r="E300" s="13">
        <f>E301+E303+E305</f>
        <v>17312.616000000002</v>
      </c>
    </row>
    <row r="301" spans="1:5" ht="93.75" outlineLevel="3">
      <c r="A301" s="11" t="s">
        <v>19</v>
      </c>
      <c r="B301" s="12" t="s">
        <v>227</v>
      </c>
      <c r="C301" s="12" t="s">
        <v>228</v>
      </c>
      <c r="D301" s="12" t="s">
        <v>20</v>
      </c>
      <c r="E301" s="13">
        <f>E302</f>
        <v>16544.145</v>
      </c>
    </row>
    <row r="302" spans="1:5" ht="37.5" outlineLevel="4">
      <c r="A302" s="11" t="s">
        <v>21</v>
      </c>
      <c r="B302" s="12" t="s">
        <v>227</v>
      </c>
      <c r="C302" s="12" t="s">
        <v>228</v>
      </c>
      <c r="D302" s="12" t="s">
        <v>22</v>
      </c>
      <c r="E302" s="13">
        <v>16544.145</v>
      </c>
    </row>
    <row r="303" spans="1:5" ht="37.5" outlineLevel="3">
      <c r="A303" s="11" t="s">
        <v>27</v>
      </c>
      <c r="B303" s="12" t="s">
        <v>227</v>
      </c>
      <c r="C303" s="12" t="s">
        <v>228</v>
      </c>
      <c r="D303" s="12" t="s">
        <v>28</v>
      </c>
      <c r="E303" s="13">
        <f>E304</f>
        <v>626.95000000000005</v>
      </c>
    </row>
    <row r="304" spans="1:5" ht="36.75" customHeight="1" outlineLevel="4">
      <c r="A304" s="11" t="s">
        <v>29</v>
      </c>
      <c r="B304" s="12" t="s">
        <v>227</v>
      </c>
      <c r="C304" s="12" t="s">
        <v>228</v>
      </c>
      <c r="D304" s="12" t="s">
        <v>30</v>
      </c>
      <c r="E304" s="13">
        <v>626.95000000000005</v>
      </c>
    </row>
    <row r="305" spans="1:5" ht="18.75" outlineLevel="3">
      <c r="A305" s="11" t="s">
        <v>31</v>
      </c>
      <c r="B305" s="12" t="s">
        <v>227</v>
      </c>
      <c r="C305" s="12" t="s">
        <v>228</v>
      </c>
      <c r="D305" s="12" t="s">
        <v>32</v>
      </c>
      <c r="E305" s="13">
        <f>E306</f>
        <v>141.52099999999999</v>
      </c>
    </row>
    <row r="306" spans="1:5" ht="18.75" outlineLevel="4">
      <c r="A306" s="11" t="s">
        <v>33</v>
      </c>
      <c r="B306" s="12" t="s">
        <v>227</v>
      </c>
      <c r="C306" s="12" t="s">
        <v>228</v>
      </c>
      <c r="D306" s="12" t="s">
        <v>34</v>
      </c>
      <c r="E306" s="13">
        <v>141.52099999999999</v>
      </c>
    </row>
    <row r="307" spans="1:5" ht="18.75">
      <c r="A307" s="11" t="s">
        <v>229</v>
      </c>
      <c r="B307" s="12" t="s">
        <v>230</v>
      </c>
      <c r="C307" s="12"/>
      <c r="D307" s="12"/>
      <c r="E307" s="13">
        <f>E308+E312+E322</f>
        <v>38325.945500000002</v>
      </c>
    </row>
    <row r="308" spans="1:5" ht="18.75" outlineLevel="1">
      <c r="A308" s="11" t="s">
        <v>231</v>
      </c>
      <c r="B308" s="12" t="s">
        <v>232</v>
      </c>
      <c r="C308" s="12"/>
      <c r="D308" s="12"/>
      <c r="E308" s="13">
        <f>E309</f>
        <v>2801</v>
      </c>
    </row>
    <row r="309" spans="1:5" ht="37.5" outlineLevel="2">
      <c r="A309" s="11" t="s">
        <v>233</v>
      </c>
      <c r="B309" s="12" t="s">
        <v>232</v>
      </c>
      <c r="C309" s="12" t="s">
        <v>234</v>
      </c>
      <c r="D309" s="12"/>
      <c r="E309" s="13">
        <f>E310</f>
        <v>2801</v>
      </c>
    </row>
    <row r="310" spans="1:5" ht="18.75" outlineLevel="3">
      <c r="A310" s="11" t="s">
        <v>235</v>
      </c>
      <c r="B310" s="12" t="s">
        <v>232</v>
      </c>
      <c r="C310" s="12" t="s">
        <v>234</v>
      </c>
      <c r="D310" s="12" t="s">
        <v>236</v>
      </c>
      <c r="E310" s="13">
        <f>E311</f>
        <v>2801</v>
      </c>
    </row>
    <row r="311" spans="1:5" ht="37.5" outlineLevel="4">
      <c r="A311" s="11" t="s">
        <v>237</v>
      </c>
      <c r="B311" s="12" t="s">
        <v>232</v>
      </c>
      <c r="C311" s="12" t="s">
        <v>234</v>
      </c>
      <c r="D311" s="12" t="s">
        <v>238</v>
      </c>
      <c r="E311" s="13">
        <v>2801</v>
      </c>
    </row>
    <row r="312" spans="1:5" ht="18.75" outlineLevel="1">
      <c r="A312" s="11" t="s">
        <v>239</v>
      </c>
      <c r="B312" s="12" t="s">
        <v>240</v>
      </c>
      <c r="C312" s="12"/>
      <c r="D312" s="12"/>
      <c r="E312" s="13">
        <f>E313+E316+E319</f>
        <v>1025.5454999999999</v>
      </c>
    </row>
    <row r="313" spans="1:5" ht="56.25" hidden="1" outlineLevel="2">
      <c r="A313" s="11" t="s">
        <v>241</v>
      </c>
      <c r="B313" s="12" t="s">
        <v>240</v>
      </c>
      <c r="C313" s="12" t="s">
        <v>242</v>
      </c>
      <c r="D313" s="12"/>
      <c r="E313" s="13">
        <f>E314</f>
        <v>0</v>
      </c>
    </row>
    <row r="314" spans="1:5" ht="18.75" hidden="1" outlineLevel="3">
      <c r="A314" s="11" t="s">
        <v>235</v>
      </c>
      <c r="B314" s="12" t="s">
        <v>240</v>
      </c>
      <c r="C314" s="12" t="s">
        <v>242</v>
      </c>
      <c r="D314" s="12" t="s">
        <v>236</v>
      </c>
      <c r="E314" s="13">
        <f>E315</f>
        <v>0</v>
      </c>
    </row>
    <row r="315" spans="1:5" ht="37.5" hidden="1" outlineLevel="4">
      <c r="A315" s="11" t="s">
        <v>243</v>
      </c>
      <c r="B315" s="12" t="s">
        <v>240</v>
      </c>
      <c r="C315" s="12" t="s">
        <v>242</v>
      </c>
      <c r="D315" s="12" t="s">
        <v>244</v>
      </c>
      <c r="E315" s="13"/>
    </row>
    <row r="316" spans="1:5" ht="75" hidden="1" outlineLevel="2" collapsed="1">
      <c r="A316" s="11" t="s">
        <v>245</v>
      </c>
      <c r="B316" s="12" t="s">
        <v>240</v>
      </c>
      <c r="C316" s="12" t="s">
        <v>246</v>
      </c>
      <c r="D316" s="12"/>
      <c r="E316" s="13">
        <f>E317</f>
        <v>0</v>
      </c>
    </row>
    <row r="317" spans="1:5" ht="18.75" hidden="1" outlineLevel="3">
      <c r="A317" s="11" t="s">
        <v>235</v>
      </c>
      <c r="B317" s="12" t="s">
        <v>240</v>
      </c>
      <c r="C317" s="12" t="s">
        <v>246</v>
      </c>
      <c r="D317" s="12" t="s">
        <v>236</v>
      </c>
      <c r="E317" s="13">
        <f>E318</f>
        <v>0</v>
      </c>
    </row>
    <row r="318" spans="1:5" ht="37.5" hidden="1" outlineLevel="4">
      <c r="A318" s="11" t="s">
        <v>243</v>
      </c>
      <c r="B318" s="12" t="s">
        <v>240</v>
      </c>
      <c r="C318" s="12" t="s">
        <v>246</v>
      </c>
      <c r="D318" s="12" t="s">
        <v>244</v>
      </c>
      <c r="E318" s="13"/>
    </row>
    <row r="319" spans="1:5" ht="37.5" outlineLevel="2" collapsed="1">
      <c r="A319" s="11" t="s">
        <v>247</v>
      </c>
      <c r="B319" s="12" t="s">
        <v>240</v>
      </c>
      <c r="C319" s="12" t="s">
        <v>248</v>
      </c>
      <c r="D319" s="12"/>
      <c r="E319" s="13">
        <f>E320</f>
        <v>1025.5454999999999</v>
      </c>
    </row>
    <row r="320" spans="1:5" ht="18.75" outlineLevel="3">
      <c r="A320" s="11" t="s">
        <v>235</v>
      </c>
      <c r="B320" s="12" t="s">
        <v>240</v>
      </c>
      <c r="C320" s="12" t="s">
        <v>248</v>
      </c>
      <c r="D320" s="12" t="s">
        <v>236</v>
      </c>
      <c r="E320" s="13">
        <f>E321</f>
        <v>1025.5454999999999</v>
      </c>
    </row>
    <row r="321" spans="1:5" ht="37.5" outlineLevel="4">
      <c r="A321" s="11" t="s">
        <v>243</v>
      </c>
      <c r="B321" s="12" t="s">
        <v>240</v>
      </c>
      <c r="C321" s="12" t="s">
        <v>248</v>
      </c>
      <c r="D321" s="12" t="s">
        <v>244</v>
      </c>
      <c r="E321" s="13">
        <v>1025.5454999999999</v>
      </c>
    </row>
    <row r="322" spans="1:5" ht="18.75" outlineLevel="1">
      <c r="A322" s="11" t="s">
        <v>249</v>
      </c>
      <c r="B322" s="12" t="s">
        <v>250</v>
      </c>
      <c r="C322" s="12"/>
      <c r="D322" s="12"/>
      <c r="E322" s="13">
        <f>E323+E326+E329+E332+E335+E339+E342</f>
        <v>34499.4</v>
      </c>
    </row>
    <row r="323" spans="1:5" ht="112.5" outlineLevel="2">
      <c r="A323" s="11" t="s">
        <v>251</v>
      </c>
      <c r="B323" s="12" t="s">
        <v>250</v>
      </c>
      <c r="C323" s="12" t="s">
        <v>252</v>
      </c>
      <c r="D323" s="12"/>
      <c r="E323" s="13">
        <f>E324</f>
        <v>90</v>
      </c>
    </row>
    <row r="324" spans="1:5" ht="18.75" outlineLevel="3">
      <c r="A324" s="11" t="s">
        <v>235</v>
      </c>
      <c r="B324" s="12" t="s">
        <v>250</v>
      </c>
      <c r="C324" s="12" t="s">
        <v>252</v>
      </c>
      <c r="D324" s="12" t="s">
        <v>236</v>
      </c>
      <c r="E324" s="13">
        <f>E325</f>
        <v>90</v>
      </c>
    </row>
    <row r="325" spans="1:5" ht="37.5" outlineLevel="4">
      <c r="A325" s="11" t="s">
        <v>237</v>
      </c>
      <c r="B325" s="12" t="s">
        <v>250</v>
      </c>
      <c r="C325" s="12" t="s">
        <v>252</v>
      </c>
      <c r="D325" s="12" t="s">
        <v>238</v>
      </c>
      <c r="E325" s="13">
        <v>90</v>
      </c>
    </row>
    <row r="326" spans="1:5" ht="56.25" outlineLevel="2">
      <c r="A326" s="11" t="s">
        <v>253</v>
      </c>
      <c r="B326" s="12" t="s">
        <v>250</v>
      </c>
      <c r="C326" s="12" t="s">
        <v>254</v>
      </c>
      <c r="D326" s="12"/>
      <c r="E326" s="13">
        <f>E327</f>
        <v>285</v>
      </c>
    </row>
    <row r="327" spans="1:5" ht="18.75" outlineLevel="3">
      <c r="A327" s="11" t="s">
        <v>235</v>
      </c>
      <c r="B327" s="12" t="s">
        <v>250</v>
      </c>
      <c r="C327" s="12" t="s">
        <v>254</v>
      </c>
      <c r="D327" s="12" t="s">
        <v>236</v>
      </c>
      <c r="E327" s="13">
        <f>E328</f>
        <v>285</v>
      </c>
    </row>
    <row r="328" spans="1:5" ht="37.5" outlineLevel="4">
      <c r="A328" s="11" t="s">
        <v>237</v>
      </c>
      <c r="B328" s="12" t="s">
        <v>250</v>
      </c>
      <c r="C328" s="12" t="s">
        <v>254</v>
      </c>
      <c r="D328" s="12" t="s">
        <v>238</v>
      </c>
      <c r="E328" s="13">
        <v>285</v>
      </c>
    </row>
    <row r="329" spans="1:5" ht="132" customHeight="1" outlineLevel="2">
      <c r="A329" s="11" t="s">
        <v>255</v>
      </c>
      <c r="B329" s="12" t="s">
        <v>250</v>
      </c>
      <c r="C329" s="12" t="s">
        <v>256</v>
      </c>
      <c r="D329" s="12"/>
      <c r="E329" s="13">
        <f>E330</f>
        <v>310</v>
      </c>
    </row>
    <row r="330" spans="1:5" ht="18.75" outlineLevel="3">
      <c r="A330" s="11" t="s">
        <v>235</v>
      </c>
      <c r="B330" s="12" t="s">
        <v>250</v>
      </c>
      <c r="C330" s="12" t="s">
        <v>256</v>
      </c>
      <c r="D330" s="12" t="s">
        <v>236</v>
      </c>
      <c r="E330" s="13">
        <f>E331</f>
        <v>310</v>
      </c>
    </row>
    <row r="331" spans="1:5" ht="37.5" outlineLevel="4">
      <c r="A331" s="11" t="s">
        <v>237</v>
      </c>
      <c r="B331" s="12" t="s">
        <v>250</v>
      </c>
      <c r="C331" s="12" t="s">
        <v>256</v>
      </c>
      <c r="D331" s="12" t="s">
        <v>238</v>
      </c>
      <c r="E331" s="13">
        <v>310</v>
      </c>
    </row>
    <row r="332" spans="1:5" ht="112.5" outlineLevel="2">
      <c r="A332" s="11" t="s">
        <v>257</v>
      </c>
      <c r="B332" s="12" t="s">
        <v>250</v>
      </c>
      <c r="C332" s="12" t="s">
        <v>258</v>
      </c>
      <c r="D332" s="12"/>
      <c r="E332" s="13">
        <f>E333</f>
        <v>20</v>
      </c>
    </row>
    <row r="333" spans="1:5" ht="18.75" outlineLevel="3">
      <c r="A333" s="11" t="s">
        <v>235</v>
      </c>
      <c r="B333" s="12" t="s">
        <v>250</v>
      </c>
      <c r="C333" s="12" t="s">
        <v>258</v>
      </c>
      <c r="D333" s="12" t="s">
        <v>236</v>
      </c>
      <c r="E333" s="13">
        <f>E334</f>
        <v>20</v>
      </c>
    </row>
    <row r="334" spans="1:5" ht="37.5" outlineLevel="4">
      <c r="A334" s="11" t="s">
        <v>237</v>
      </c>
      <c r="B334" s="12" t="s">
        <v>250</v>
      </c>
      <c r="C334" s="12" t="s">
        <v>258</v>
      </c>
      <c r="D334" s="12" t="s">
        <v>238</v>
      </c>
      <c r="E334" s="13">
        <v>20</v>
      </c>
    </row>
    <row r="335" spans="1:5" ht="162" customHeight="1" outlineLevel="2">
      <c r="A335" s="11" t="s">
        <v>259</v>
      </c>
      <c r="B335" s="12" t="s">
        <v>250</v>
      </c>
      <c r="C335" s="12" t="s">
        <v>260</v>
      </c>
      <c r="D335" s="12"/>
      <c r="E335" s="13">
        <f>E336</f>
        <v>26776.9</v>
      </c>
    </row>
    <row r="336" spans="1:5" ht="18.75" outlineLevel="3">
      <c r="A336" s="11" t="s">
        <v>235</v>
      </c>
      <c r="B336" s="12" t="s">
        <v>250</v>
      </c>
      <c r="C336" s="12" t="s">
        <v>260</v>
      </c>
      <c r="D336" s="12" t="s">
        <v>236</v>
      </c>
      <c r="E336" s="13">
        <f>E337+E338</f>
        <v>26776.9</v>
      </c>
    </row>
    <row r="337" spans="1:5" ht="37.5" outlineLevel="4">
      <c r="A337" s="11" t="s">
        <v>237</v>
      </c>
      <c r="B337" s="12" t="s">
        <v>250</v>
      </c>
      <c r="C337" s="12" t="s">
        <v>260</v>
      </c>
      <c r="D337" s="12" t="s">
        <v>238</v>
      </c>
      <c r="E337" s="13">
        <v>19372</v>
      </c>
    </row>
    <row r="338" spans="1:5" ht="37.5" outlineLevel="4">
      <c r="A338" s="11" t="s">
        <v>243</v>
      </c>
      <c r="B338" s="12" t="s">
        <v>250</v>
      </c>
      <c r="C338" s="12" t="s">
        <v>260</v>
      </c>
      <c r="D338" s="12" t="s">
        <v>244</v>
      </c>
      <c r="E338" s="13">
        <v>7404.9</v>
      </c>
    </row>
    <row r="339" spans="1:5" ht="93.75" outlineLevel="2">
      <c r="A339" s="11" t="s">
        <v>261</v>
      </c>
      <c r="B339" s="12" t="s">
        <v>250</v>
      </c>
      <c r="C339" s="12" t="s">
        <v>262</v>
      </c>
      <c r="D339" s="12"/>
      <c r="E339" s="13">
        <f>E340</f>
        <v>3007.5</v>
      </c>
    </row>
    <row r="340" spans="1:5" ht="37.5" outlineLevel="3">
      <c r="A340" s="11" t="s">
        <v>124</v>
      </c>
      <c r="B340" s="12" t="s">
        <v>250</v>
      </c>
      <c r="C340" s="12" t="s">
        <v>262</v>
      </c>
      <c r="D340" s="12" t="s">
        <v>125</v>
      </c>
      <c r="E340" s="13">
        <f>E341</f>
        <v>3007.5</v>
      </c>
    </row>
    <row r="341" spans="1:5" ht="18.75" outlineLevel="4">
      <c r="A341" s="11" t="s">
        <v>126</v>
      </c>
      <c r="B341" s="12" t="s">
        <v>250</v>
      </c>
      <c r="C341" s="12" t="s">
        <v>262</v>
      </c>
      <c r="D341" s="12" t="s">
        <v>127</v>
      </c>
      <c r="E341" s="13">
        <v>3007.5</v>
      </c>
    </row>
    <row r="342" spans="1:5" ht="75" outlineLevel="2">
      <c r="A342" s="11" t="s">
        <v>263</v>
      </c>
      <c r="B342" s="12" t="s">
        <v>250</v>
      </c>
      <c r="C342" s="12" t="s">
        <v>264</v>
      </c>
      <c r="D342" s="12"/>
      <c r="E342" s="13">
        <f>E343</f>
        <v>4010</v>
      </c>
    </row>
    <row r="343" spans="1:5" ht="37.5" outlineLevel="3">
      <c r="A343" s="11" t="s">
        <v>124</v>
      </c>
      <c r="B343" s="12" t="s">
        <v>250</v>
      </c>
      <c r="C343" s="12" t="s">
        <v>264</v>
      </c>
      <c r="D343" s="12" t="s">
        <v>125</v>
      </c>
      <c r="E343" s="13">
        <f>E344</f>
        <v>4010</v>
      </c>
    </row>
    <row r="344" spans="1:5" ht="18.75" outlineLevel="4">
      <c r="A344" s="11" t="s">
        <v>126</v>
      </c>
      <c r="B344" s="12" t="s">
        <v>250</v>
      </c>
      <c r="C344" s="12" t="s">
        <v>264</v>
      </c>
      <c r="D344" s="12" t="s">
        <v>127</v>
      </c>
      <c r="E344" s="13">
        <v>4010</v>
      </c>
    </row>
    <row r="345" spans="1:5" ht="18.75">
      <c r="A345" s="11" t="s">
        <v>265</v>
      </c>
      <c r="B345" s="12" t="s">
        <v>266</v>
      </c>
      <c r="C345" s="12"/>
      <c r="D345" s="12"/>
      <c r="E345" s="13">
        <f>E346+E350</f>
        <v>14411.611999999999</v>
      </c>
    </row>
    <row r="346" spans="1:5" ht="18.75" outlineLevel="1">
      <c r="A346" s="11" t="s">
        <v>267</v>
      </c>
      <c r="B346" s="12" t="s">
        <v>268</v>
      </c>
      <c r="C346" s="12"/>
      <c r="D346" s="12"/>
      <c r="E346" s="13">
        <f>E347</f>
        <v>14311.611999999999</v>
      </c>
    </row>
    <row r="347" spans="1:5" ht="37.5" outlineLevel="2">
      <c r="A347" s="11" t="s">
        <v>269</v>
      </c>
      <c r="B347" s="12" t="s">
        <v>268</v>
      </c>
      <c r="C347" s="12" t="s">
        <v>270</v>
      </c>
      <c r="D347" s="12"/>
      <c r="E347" s="13">
        <f>E348</f>
        <v>14311.611999999999</v>
      </c>
    </row>
    <row r="348" spans="1:5" ht="37.5" outlineLevel="3">
      <c r="A348" s="11" t="s">
        <v>156</v>
      </c>
      <c r="B348" s="12" t="s">
        <v>268</v>
      </c>
      <c r="C348" s="12" t="s">
        <v>270</v>
      </c>
      <c r="D348" s="12" t="s">
        <v>157</v>
      </c>
      <c r="E348" s="13">
        <f>E349</f>
        <v>14311.611999999999</v>
      </c>
    </row>
    <row r="349" spans="1:5" ht="18.75" outlineLevel="4">
      <c r="A349" s="11" t="s">
        <v>271</v>
      </c>
      <c r="B349" s="12" t="s">
        <v>268</v>
      </c>
      <c r="C349" s="12" t="s">
        <v>270</v>
      </c>
      <c r="D349" s="12" t="s">
        <v>272</v>
      </c>
      <c r="E349" s="13">
        <v>14311.611999999999</v>
      </c>
    </row>
    <row r="350" spans="1:5" ht="18.75" outlineLevel="1">
      <c r="A350" s="11" t="s">
        <v>273</v>
      </c>
      <c r="B350" s="12" t="s">
        <v>274</v>
      </c>
      <c r="C350" s="12"/>
      <c r="D350" s="12"/>
      <c r="E350" s="13">
        <f>E351</f>
        <v>100</v>
      </c>
    </row>
    <row r="351" spans="1:5" ht="38.25" customHeight="1" outlineLevel="2">
      <c r="A351" s="11" t="s">
        <v>275</v>
      </c>
      <c r="B351" s="12" t="s">
        <v>274</v>
      </c>
      <c r="C351" s="12" t="s">
        <v>276</v>
      </c>
      <c r="D351" s="12"/>
      <c r="E351" s="13">
        <f>E352</f>
        <v>100</v>
      </c>
    </row>
    <row r="352" spans="1:5" ht="37.5" outlineLevel="3">
      <c r="A352" s="11" t="s">
        <v>27</v>
      </c>
      <c r="B352" s="12" t="s">
        <v>274</v>
      </c>
      <c r="C352" s="12" t="s">
        <v>276</v>
      </c>
      <c r="D352" s="12" t="s">
        <v>28</v>
      </c>
      <c r="E352" s="13">
        <f>E353</f>
        <v>100</v>
      </c>
    </row>
    <row r="353" spans="1:5" ht="36.75" customHeight="1" outlineLevel="4">
      <c r="A353" s="11" t="s">
        <v>29</v>
      </c>
      <c r="B353" s="12" t="s">
        <v>274</v>
      </c>
      <c r="C353" s="12" t="s">
        <v>276</v>
      </c>
      <c r="D353" s="12" t="s">
        <v>30</v>
      </c>
      <c r="E353" s="13">
        <v>100</v>
      </c>
    </row>
    <row r="354" spans="1:5" ht="18.75">
      <c r="A354" s="11" t="s">
        <v>277</v>
      </c>
      <c r="B354" s="12" t="s">
        <v>278</v>
      </c>
      <c r="C354" s="12"/>
      <c r="D354" s="12"/>
      <c r="E354" s="13">
        <f>E355</f>
        <v>870</v>
      </c>
    </row>
    <row r="355" spans="1:5" ht="18.75" outlineLevel="1">
      <c r="A355" s="11" t="s">
        <v>279</v>
      </c>
      <c r="B355" s="12" t="s">
        <v>280</v>
      </c>
      <c r="C355" s="12"/>
      <c r="D355" s="12"/>
      <c r="E355" s="13">
        <f>E356</f>
        <v>870</v>
      </c>
    </row>
    <row r="356" spans="1:5" ht="37.5" outlineLevel="2">
      <c r="A356" s="11" t="s">
        <v>281</v>
      </c>
      <c r="B356" s="12" t="s">
        <v>280</v>
      </c>
      <c r="C356" s="12" t="s">
        <v>282</v>
      </c>
      <c r="D356" s="12"/>
      <c r="E356" s="13">
        <f>E357</f>
        <v>870</v>
      </c>
    </row>
    <row r="357" spans="1:5" ht="37.5" outlineLevel="3">
      <c r="A357" s="11" t="s">
        <v>156</v>
      </c>
      <c r="B357" s="12" t="s">
        <v>280</v>
      </c>
      <c r="C357" s="12" t="s">
        <v>282</v>
      </c>
      <c r="D357" s="12" t="s">
        <v>157</v>
      </c>
      <c r="E357" s="13">
        <f>E358</f>
        <v>870</v>
      </c>
    </row>
    <row r="358" spans="1:5" ht="18.75" outlineLevel="4">
      <c r="A358" s="11" t="s">
        <v>271</v>
      </c>
      <c r="B358" s="12" t="s">
        <v>280</v>
      </c>
      <c r="C358" s="12" t="s">
        <v>282</v>
      </c>
      <c r="D358" s="12" t="s">
        <v>272</v>
      </c>
      <c r="E358" s="13">
        <v>870</v>
      </c>
    </row>
    <row r="359" spans="1:5" ht="37.5">
      <c r="A359" s="11" t="s">
        <v>283</v>
      </c>
      <c r="B359" s="12" t="s">
        <v>284</v>
      </c>
      <c r="C359" s="12"/>
      <c r="D359" s="12"/>
      <c r="E359" s="13">
        <f>E360</f>
        <v>463</v>
      </c>
    </row>
    <row r="360" spans="1:5" ht="37.5" outlineLevel="1">
      <c r="A360" s="11" t="s">
        <v>285</v>
      </c>
      <c r="B360" s="12" t="s">
        <v>286</v>
      </c>
      <c r="C360" s="12"/>
      <c r="D360" s="12"/>
      <c r="E360" s="13">
        <f>E361</f>
        <v>463</v>
      </c>
    </row>
    <row r="361" spans="1:5" ht="18.75" outlineLevel="2">
      <c r="A361" s="11" t="s">
        <v>287</v>
      </c>
      <c r="B361" s="12" t="s">
        <v>286</v>
      </c>
      <c r="C361" s="12" t="s">
        <v>288</v>
      </c>
      <c r="D361" s="12"/>
      <c r="E361" s="13">
        <f>E362</f>
        <v>463</v>
      </c>
    </row>
    <row r="362" spans="1:5" ht="37.5" outlineLevel="3">
      <c r="A362" s="11" t="s">
        <v>289</v>
      </c>
      <c r="B362" s="12" t="s">
        <v>286</v>
      </c>
      <c r="C362" s="12" t="s">
        <v>288</v>
      </c>
      <c r="D362" s="12" t="s">
        <v>290</v>
      </c>
      <c r="E362" s="13">
        <f>E363</f>
        <v>463</v>
      </c>
    </row>
    <row r="363" spans="1:5" ht="18.75" outlineLevel="4">
      <c r="A363" s="11" t="s">
        <v>291</v>
      </c>
      <c r="B363" s="12" t="s">
        <v>286</v>
      </c>
      <c r="C363" s="12" t="s">
        <v>288</v>
      </c>
      <c r="D363" s="12" t="s">
        <v>292</v>
      </c>
      <c r="E363" s="13">
        <v>463</v>
      </c>
    </row>
    <row r="364" spans="1:5" ht="56.25">
      <c r="A364" s="11" t="s">
        <v>293</v>
      </c>
      <c r="B364" s="12" t="s">
        <v>294</v>
      </c>
      <c r="C364" s="12"/>
      <c r="D364" s="12"/>
      <c r="E364" s="13">
        <f>E365+E372+E379</f>
        <v>43719.532999999996</v>
      </c>
    </row>
    <row r="365" spans="1:5" ht="56.25" outlineLevel="1">
      <c r="A365" s="11" t="s">
        <v>295</v>
      </c>
      <c r="B365" s="12" t="s">
        <v>296</v>
      </c>
      <c r="C365" s="12"/>
      <c r="D365" s="12"/>
      <c r="E365" s="13">
        <f>E366+E369</f>
        <v>7254.7</v>
      </c>
    </row>
    <row r="366" spans="1:5" ht="44.25" customHeight="1" outlineLevel="2">
      <c r="A366" s="20" t="s">
        <v>297</v>
      </c>
      <c r="B366" s="12" t="s">
        <v>296</v>
      </c>
      <c r="C366" s="12" t="s">
        <v>298</v>
      </c>
      <c r="D366" s="12"/>
      <c r="E366" s="13">
        <f>E367</f>
        <v>3810.2</v>
      </c>
    </row>
    <row r="367" spans="1:5" ht="18.75" outlineLevel="3">
      <c r="A367" s="11" t="s">
        <v>87</v>
      </c>
      <c r="B367" s="12" t="s">
        <v>296</v>
      </c>
      <c r="C367" s="12" t="s">
        <v>298</v>
      </c>
      <c r="D367" s="12" t="s">
        <v>88</v>
      </c>
      <c r="E367" s="13">
        <f>E368</f>
        <v>3810.2</v>
      </c>
    </row>
    <row r="368" spans="1:5" ht="18.75" outlineLevel="4">
      <c r="A368" s="20" t="s">
        <v>299</v>
      </c>
      <c r="B368" s="12" t="s">
        <v>296</v>
      </c>
      <c r="C368" s="12" t="s">
        <v>298</v>
      </c>
      <c r="D368" s="12" t="s">
        <v>300</v>
      </c>
      <c r="E368" s="13">
        <v>3810.2</v>
      </c>
    </row>
    <row r="369" spans="1:5" ht="37.5" outlineLevel="2">
      <c r="A369" s="11" t="s">
        <v>301</v>
      </c>
      <c r="B369" s="12" t="s">
        <v>296</v>
      </c>
      <c r="C369" s="12" t="s">
        <v>302</v>
      </c>
      <c r="D369" s="12"/>
      <c r="E369" s="13">
        <f>E370</f>
        <v>3444.5</v>
      </c>
    </row>
    <row r="370" spans="1:5" ht="18.75" outlineLevel="3">
      <c r="A370" s="11" t="s">
        <v>303</v>
      </c>
      <c r="B370" s="12" t="s">
        <v>296</v>
      </c>
      <c r="C370" s="12" t="s">
        <v>302</v>
      </c>
      <c r="D370" s="12" t="s">
        <v>88</v>
      </c>
      <c r="E370" s="13">
        <f>E371</f>
        <v>3444.5</v>
      </c>
    </row>
    <row r="371" spans="1:5" ht="18.75" outlineLevel="4">
      <c r="A371" s="11" t="s">
        <v>304</v>
      </c>
      <c r="B371" s="12" t="s">
        <v>296</v>
      </c>
      <c r="C371" s="12" t="s">
        <v>302</v>
      </c>
      <c r="D371" s="12" t="s">
        <v>300</v>
      </c>
      <c r="E371" s="13">
        <v>3444.5</v>
      </c>
    </row>
    <row r="372" spans="1:5" ht="18.75" outlineLevel="1">
      <c r="A372" s="11" t="s">
        <v>305</v>
      </c>
      <c r="B372" s="12" t="s">
        <v>306</v>
      </c>
      <c r="C372" s="12"/>
      <c r="D372" s="12"/>
      <c r="E372" s="13">
        <f>E373+E376</f>
        <v>32054.832999999999</v>
      </c>
    </row>
    <row r="373" spans="1:5" ht="37.5" outlineLevel="2">
      <c r="A373" s="11" t="s">
        <v>307</v>
      </c>
      <c r="B373" s="12" t="s">
        <v>306</v>
      </c>
      <c r="C373" s="12" t="s">
        <v>308</v>
      </c>
      <c r="D373" s="12"/>
      <c r="E373" s="13">
        <f>E374</f>
        <v>28451.032999999999</v>
      </c>
    </row>
    <row r="374" spans="1:5" ht="18.75" outlineLevel="3">
      <c r="A374" s="11" t="s">
        <v>303</v>
      </c>
      <c r="B374" s="12" t="s">
        <v>306</v>
      </c>
      <c r="C374" s="12" t="s">
        <v>308</v>
      </c>
      <c r="D374" s="12" t="s">
        <v>88</v>
      </c>
      <c r="E374" s="13">
        <f>E375</f>
        <v>28451.032999999999</v>
      </c>
    </row>
    <row r="375" spans="1:5" ht="18.75" outlineLevel="4">
      <c r="A375" s="11" t="s">
        <v>299</v>
      </c>
      <c r="B375" s="12" t="s">
        <v>306</v>
      </c>
      <c r="C375" s="12" t="s">
        <v>308</v>
      </c>
      <c r="D375" s="12" t="s">
        <v>300</v>
      </c>
      <c r="E375" s="13">
        <v>28451.032999999999</v>
      </c>
    </row>
    <row r="376" spans="1:5" ht="56.25" outlineLevel="2">
      <c r="A376" s="11" t="s">
        <v>309</v>
      </c>
      <c r="B376" s="12" t="s">
        <v>306</v>
      </c>
      <c r="C376" s="12" t="s">
        <v>310</v>
      </c>
      <c r="D376" s="12"/>
      <c r="E376" s="13">
        <f>E377</f>
        <v>3603.8</v>
      </c>
    </row>
    <row r="377" spans="1:5" ht="18.75" outlineLevel="3">
      <c r="A377" s="11" t="s">
        <v>87</v>
      </c>
      <c r="B377" s="12" t="s">
        <v>306</v>
      </c>
      <c r="C377" s="12" t="s">
        <v>310</v>
      </c>
      <c r="D377" s="12" t="s">
        <v>88</v>
      </c>
      <c r="E377" s="13">
        <f>E378</f>
        <v>3603.8</v>
      </c>
    </row>
    <row r="378" spans="1:5" ht="18.75" outlineLevel="4">
      <c r="A378" s="11" t="s">
        <v>299</v>
      </c>
      <c r="B378" s="12" t="s">
        <v>306</v>
      </c>
      <c r="C378" s="12" t="s">
        <v>310</v>
      </c>
      <c r="D378" s="12" t="s">
        <v>300</v>
      </c>
      <c r="E378" s="13">
        <v>3603.8</v>
      </c>
    </row>
    <row r="379" spans="1:5" ht="23.25" customHeight="1" outlineLevel="1">
      <c r="A379" s="11" t="s">
        <v>311</v>
      </c>
      <c r="B379" s="12" t="s">
        <v>312</v>
      </c>
      <c r="C379" s="12"/>
      <c r="D379" s="12"/>
      <c r="E379" s="13">
        <f>E380</f>
        <v>4410</v>
      </c>
    </row>
    <row r="380" spans="1:5" ht="37.5" outlineLevel="2">
      <c r="A380" s="11" t="s">
        <v>313</v>
      </c>
      <c r="B380" s="12" t="s">
        <v>312</v>
      </c>
      <c r="C380" s="12" t="s">
        <v>314</v>
      </c>
      <c r="D380" s="12"/>
      <c r="E380" s="13">
        <f>E381</f>
        <v>4410</v>
      </c>
    </row>
    <row r="381" spans="1:5" ht="18.75" outlineLevel="3">
      <c r="A381" s="11" t="s">
        <v>303</v>
      </c>
      <c r="B381" s="12" t="s">
        <v>312</v>
      </c>
      <c r="C381" s="12" t="s">
        <v>314</v>
      </c>
      <c r="D381" s="12" t="s">
        <v>88</v>
      </c>
      <c r="E381" s="13">
        <f>E382</f>
        <v>4410</v>
      </c>
    </row>
    <row r="382" spans="1:5" ht="18.75" outlineLevel="4">
      <c r="A382" s="11" t="s">
        <v>315</v>
      </c>
      <c r="B382" s="12" t="s">
        <v>312</v>
      </c>
      <c r="C382" s="12" t="s">
        <v>314</v>
      </c>
      <c r="D382" s="12" t="s">
        <v>135</v>
      </c>
      <c r="E382" s="13">
        <v>4410</v>
      </c>
    </row>
    <row r="383" spans="1:5" ht="24" customHeight="1">
      <c r="A383" s="1" t="s">
        <v>316</v>
      </c>
      <c r="B383" s="1"/>
      <c r="C383" s="1"/>
      <c r="D383" s="1"/>
      <c r="E383" s="13">
        <f>E14+E113+E118+E131+E158+E182+E267+E307+E364+E345+E354+E359+E177</f>
        <v>740165.90365999984</v>
      </c>
    </row>
    <row r="384" spans="1:5" ht="12.75" customHeight="1"/>
  </sheetData>
  <mergeCells count="14">
    <mergeCell ref="A383:D383"/>
    <mergeCell ref="A7:E7"/>
    <mergeCell ref="A9:E9"/>
    <mergeCell ref="A10:E10"/>
    <mergeCell ref="A12:A13"/>
    <mergeCell ref="B12:B13"/>
    <mergeCell ref="C12:C13"/>
    <mergeCell ref="D12:D13"/>
    <mergeCell ref="E12:E13"/>
    <mergeCell ref="B2:E2"/>
    <mergeCell ref="A3:E3"/>
    <mergeCell ref="A4:E4"/>
    <mergeCell ref="A5:E5"/>
    <mergeCell ref="A6:E6"/>
  </mergeCells>
  <pageMargins left="0.59027777777777801" right="0.59027777777777801" top="0.59027777777777801" bottom="0.59027777777777801" header="0.51180555555555496" footer="0.51180555555555496"/>
  <pageSetup paperSize="9" firstPageNumber="0" fitToHeight="20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116</TotalTime>
  <Application>LibreOffice/5.4.3.2$Windows_X86_64 LibreOffice_project/92a7159f7e4af62137622921e809f8546db437e5</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без учета счетов бюджета</vt:lpstr>
      <vt:lpstr>'без учета счетов бюджета'!Print_Area_0</vt:lpstr>
      <vt:lpstr>'без учета счетов бюджета'!Print_Titles_0</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KALININSKAYAIA\Пользователь 1</dc:creator>
  <dc:description/>
  <cp:lastModifiedBy>Пользователь 7</cp:lastModifiedBy>
  <cp:revision>13</cp:revision>
  <cp:lastPrinted>2018-04-23T14:27:12Z</cp:lastPrinted>
  <dcterms:created xsi:type="dcterms:W3CDTF">2018-04-14T13:44:35Z</dcterms:created>
  <dcterms:modified xsi:type="dcterms:W3CDTF">2018-11-23T06:31:30Z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 ???????">
    <vt:lpwstr>MSSQL</vt:lpwstr>
  </property>
  <property fmtid="{D5CDD505-2E9C-101B-9397-08002B2CF9AE}" pid="3" name="????">
    <vt:lpwstr>bks_2018</vt:lpwstr>
  </property>
  <property fmtid="{D5CDD505-2E9C-101B-9397-08002B2CF9AE}" pid="4" name="??????">
    <vt:lpwstr>urbanna</vt:lpwstr>
  </property>
  <property fmtid="{D5CDD505-2E9C-101B-9397-08002B2CF9AE}" pid="5" name="?????? ????">
    <vt:lpwstr>18.1.1323.17971162</vt:lpwstr>
  </property>
  <property fmtid="{D5CDD505-2E9C-101B-9397-08002B2CF9AE}" pid="6" name="?????? ???????">
    <vt:lpwstr>18.1.7.4030</vt:lpwstr>
  </property>
  <property fmtid="{D5CDD505-2E9C-101B-9397-08002B2CF9AE}" pid="7" name="???????? ??????">
    <vt:lpwstr>Вариант (распред от 13.05.2014 13_58_07).xls</vt:lpwstr>
  </property>
  <property fmtid="{D5CDD505-2E9C-101B-9397-08002B2CF9AE}" pid="8" name="???????? ?????????">
    <vt:lpwstr>Вариант (распред от 13.05.2014 13_58_07).xls</vt:lpwstr>
  </property>
  <property fmtid="{D5CDD505-2E9C-101B-9397-08002B2CF9AE}" pid="9" name="????????? ????">
    <vt:lpwstr>используется</vt:lpwstr>
  </property>
  <property fmtid="{D5CDD505-2E9C-101B-9397-08002B2CF9AE}" pid="10" name="????????????">
    <vt:lpwstr>fo03003</vt:lpwstr>
  </property>
  <property fmtid="{D5CDD505-2E9C-101B-9397-08002B2CF9AE}" pid="11" name="AppVersion">
    <vt:lpwstr>12.0000</vt:lpwstr>
  </property>
  <property fmtid="{D5CDD505-2E9C-101B-9397-08002B2CF9AE}" pid="12" name="DocSecurity">
    <vt:i4>0</vt:i4>
  </property>
  <property fmtid="{D5CDD505-2E9C-101B-9397-08002B2CF9AE}" pid="13" name="HyperlinksChanged">
    <vt:bool>false</vt:bool>
  </property>
  <property fmtid="{D5CDD505-2E9C-101B-9397-08002B2CF9AE}" pid="14" name="LinksUpToDate">
    <vt:bool>false</vt:bool>
  </property>
  <property fmtid="{D5CDD505-2E9C-101B-9397-08002B2CF9AE}" pid="15" name="ScaleCrop">
    <vt:bool>false</vt:bool>
  </property>
  <property fmtid="{D5CDD505-2E9C-101B-9397-08002B2CF9AE}" pid="16" name="ShareDoc">
    <vt:bool>false</vt:bool>
  </property>
</Properties>
</file>