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8468.6740\"/>
    </mc:Choice>
  </mc:AlternateContent>
  <xr:revisionPtr revIDLastSave="0" documentId="13_ncr:1_{64EBE95F-3825-4BF1-95F0-4CB4254D8F1E}" xr6:coauthVersionLast="47" xr6:coauthVersionMax="47" xr10:uidLastSave="{00000000-0000-0000-0000-000000000000}"/>
  <bookViews>
    <workbookView xWindow="1164" yWindow="336" windowWidth="21876" windowHeight="12024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бюджета'!$12:$14</definedName>
  </definedNames>
  <calcPr calcId="191029"/>
</workbook>
</file>

<file path=xl/calcChain.xml><?xml version="1.0" encoding="utf-8"?>
<calcChain xmlns="http://schemas.openxmlformats.org/spreadsheetml/2006/main">
  <c r="F429" i="1" l="1"/>
  <c r="F67" i="1"/>
  <c r="F528" i="1"/>
  <c r="F527" i="1" s="1"/>
  <c r="F468" i="1"/>
  <c r="F469" i="1"/>
  <c r="F466" i="1"/>
  <c r="F464" i="1"/>
  <c r="F463" i="1"/>
  <c r="F458" i="1"/>
  <c r="F375" i="1"/>
  <c r="F374" i="1" s="1"/>
  <c r="F369" i="1"/>
  <c r="F284" i="1"/>
  <c r="F283" i="1" s="1"/>
  <c r="F214" i="1"/>
  <c r="F213" i="1"/>
  <c r="F211" i="1"/>
  <c r="F210" i="1"/>
  <c r="F162" i="1"/>
  <c r="F161" i="1" s="1"/>
  <c r="F160" i="1" s="1"/>
  <c r="F141" i="1"/>
  <c r="F140" i="1" s="1"/>
  <c r="F139" i="1" s="1"/>
  <c r="F133" i="1"/>
  <c r="F116" i="1"/>
  <c r="F117" i="1"/>
  <c r="F501" i="1"/>
  <c r="F500" i="1" s="1"/>
  <c r="F499" i="1" s="1"/>
  <c r="F498" i="1" s="1"/>
  <c r="F387" i="1"/>
  <c r="F386" i="1"/>
  <c r="F384" i="1"/>
  <c r="F383" i="1"/>
  <c r="F357" i="1" l="1"/>
  <c r="F356" i="1" s="1"/>
  <c r="F296" i="1"/>
  <c r="F295" i="1" s="1"/>
  <c r="F456" i="1" l="1"/>
  <c r="F455" i="1" s="1"/>
  <c r="F426" i="1"/>
  <c r="F425" i="1" s="1"/>
  <c r="F422" i="1"/>
  <c r="F421" i="1" s="1"/>
  <c r="F372" i="1"/>
  <c r="F371" i="1" s="1"/>
  <c r="F367" i="1"/>
  <c r="F366" i="1" s="1"/>
  <c r="F354" i="1"/>
  <c r="F353" i="1" s="1"/>
  <c r="F558" i="1" l="1"/>
  <c r="F557" i="1" s="1"/>
  <c r="F564" i="1" l="1"/>
  <c r="F563" i="1" s="1"/>
  <c r="F561" i="1"/>
  <c r="F560" i="1" s="1"/>
  <c r="F555" i="1"/>
  <c r="F554" i="1" s="1"/>
  <c r="F551" i="1"/>
  <c r="F550" i="1" s="1"/>
  <c r="F549" i="1" s="1"/>
  <c r="F546" i="1"/>
  <c r="F545" i="1" s="1"/>
  <c r="F544" i="1" s="1"/>
  <c r="F543" i="1" s="1"/>
  <c r="F541" i="1"/>
  <c r="F540" i="1" s="1"/>
  <c r="F539" i="1" s="1"/>
  <c r="F538" i="1" s="1"/>
  <c r="F536" i="1"/>
  <c r="F535" i="1" s="1"/>
  <c r="F534" i="1" s="1"/>
  <c r="F533" i="1" s="1"/>
  <c r="F531" i="1"/>
  <c r="F530" i="1" s="1"/>
  <c r="F525" i="1"/>
  <c r="F524" i="1" s="1"/>
  <c r="F520" i="1"/>
  <c r="F518" i="1"/>
  <c r="F514" i="1"/>
  <c r="F513" i="1" s="1"/>
  <c r="F511" i="1"/>
  <c r="F509" i="1"/>
  <c r="F507" i="1"/>
  <c r="F496" i="1"/>
  <c r="F495" i="1" s="1"/>
  <c r="F493" i="1"/>
  <c r="F492" i="1" s="1"/>
  <c r="F490" i="1"/>
  <c r="F489" i="1" s="1"/>
  <c r="F487" i="1"/>
  <c r="F486" i="1" s="1"/>
  <c r="F482" i="1"/>
  <c r="F480" i="1"/>
  <c r="F478" i="1"/>
  <c r="F475" i="1"/>
  <c r="F474" i="1" s="1"/>
  <c r="F472" i="1"/>
  <c r="F471" i="1" s="1"/>
  <c r="F461" i="1"/>
  <c r="F460" i="1" s="1"/>
  <c r="F452" i="1"/>
  <c r="F451" i="1" s="1"/>
  <c r="F449" i="1"/>
  <c r="F448" i="1" s="1"/>
  <c r="F446" i="1"/>
  <c r="F445" i="1" s="1"/>
  <c r="F443" i="1"/>
  <c r="F442" i="1" s="1"/>
  <c r="F440" i="1"/>
  <c r="F439" i="1" s="1"/>
  <c r="F437" i="1"/>
  <c r="F433" i="1"/>
  <c r="F428" i="1"/>
  <c r="F419" i="1"/>
  <c r="F417" i="1"/>
  <c r="F416" i="1"/>
  <c r="F414" i="1"/>
  <c r="F413" i="1" s="1"/>
  <c r="F411" i="1"/>
  <c r="F410" i="1"/>
  <c r="F408" i="1"/>
  <c r="F407" i="1"/>
  <c r="F405" i="1"/>
  <c r="F404" i="1"/>
  <c r="F402" i="1"/>
  <c r="F401" i="1"/>
  <c r="F399" i="1"/>
  <c r="F398" i="1" s="1"/>
  <c r="F396" i="1"/>
  <c r="F395" i="1" s="1"/>
  <c r="F393" i="1"/>
  <c r="F392" i="1" s="1"/>
  <c r="F390" i="1"/>
  <c r="F389" i="1" s="1"/>
  <c r="F381" i="1"/>
  <c r="F380" i="1" s="1"/>
  <c r="F378" i="1"/>
  <c r="F377" i="1" s="1"/>
  <c r="F363" i="1"/>
  <c r="F362" i="1" s="1"/>
  <c r="F360" i="1"/>
  <c r="F359" i="1" s="1"/>
  <c r="F351" i="1"/>
  <c r="F350" i="1" s="1"/>
  <c r="F348" i="1"/>
  <c r="F347" i="1" s="1"/>
  <c r="F346" i="1" s="1"/>
  <c r="F343" i="1"/>
  <c r="F342" i="1" s="1"/>
  <c r="F340" i="1"/>
  <c r="F339" i="1" s="1"/>
  <c r="F337" i="1"/>
  <c r="F335" i="1"/>
  <c r="F334" i="1" s="1"/>
  <c r="F332" i="1"/>
  <c r="F331" i="1" s="1"/>
  <c r="F325" i="1"/>
  <c r="F323" i="1"/>
  <c r="F321" i="1"/>
  <c r="F317" i="1"/>
  <c r="F316" i="1" s="1"/>
  <c r="F314" i="1"/>
  <c r="F313" i="1" s="1"/>
  <c r="F311" i="1"/>
  <c r="F310" i="1" s="1"/>
  <c r="F308" i="1"/>
  <c r="F307" i="1" s="1"/>
  <c r="F305" i="1"/>
  <c r="F304" i="1" s="1"/>
  <c r="F302" i="1"/>
  <c r="F301" i="1" s="1"/>
  <c r="F299" i="1"/>
  <c r="F298" i="1" s="1"/>
  <c r="F293" i="1"/>
  <c r="F292" i="1" s="1"/>
  <c r="F290" i="1"/>
  <c r="F289" i="1" s="1"/>
  <c r="F287" i="1"/>
  <c r="F286" i="1" s="1"/>
  <c r="F281" i="1"/>
  <c r="F280" i="1" s="1"/>
  <c r="F276" i="1"/>
  <c r="F275" i="1" s="1"/>
  <c r="F273" i="1"/>
  <c r="F272" i="1" s="1"/>
  <c r="F270" i="1"/>
  <c r="F269" i="1" s="1"/>
  <c r="F267" i="1"/>
  <c r="F266" i="1" s="1"/>
  <c r="F265" i="1" s="1"/>
  <c r="F264" i="1" s="1"/>
  <c r="F262" i="1"/>
  <c r="F261" i="1" s="1"/>
  <c r="F259" i="1"/>
  <c r="F258" i="1" s="1"/>
  <c r="F257" i="1" s="1"/>
  <c r="F256" i="1" s="1"/>
  <c r="F253" i="1"/>
  <c r="F252" i="1" s="1"/>
  <c r="F251" i="1" s="1"/>
  <c r="F250" i="1" s="1"/>
  <c r="F248" i="1"/>
  <c r="F246" i="1"/>
  <c r="F242" i="1"/>
  <c r="F241" i="1" s="1"/>
  <c r="F239" i="1"/>
  <c r="F237" i="1"/>
  <c r="F235" i="1"/>
  <c r="F231" i="1"/>
  <c r="F230" i="1" s="1"/>
  <c r="F228" i="1"/>
  <c r="F227" i="1" s="1"/>
  <c r="F222" i="1"/>
  <c r="F221" i="1" s="1"/>
  <c r="F220" i="1" s="1"/>
  <c r="F219" i="1" s="1"/>
  <c r="F217" i="1"/>
  <c r="F216" i="1" s="1"/>
  <c r="F206" i="1"/>
  <c r="F205" i="1" s="1"/>
  <c r="F203" i="1"/>
  <c r="F202" i="1" s="1"/>
  <c r="F200" i="1"/>
  <c r="F199" i="1" s="1"/>
  <c r="F197" i="1"/>
  <c r="F196" i="1" s="1"/>
  <c r="F193" i="1"/>
  <c r="F192" i="1" s="1"/>
  <c r="F191" i="1" s="1"/>
  <c r="F189" i="1"/>
  <c r="F188" i="1" s="1"/>
  <c r="F187" i="1" s="1"/>
  <c r="F184" i="1"/>
  <c r="F183" i="1" s="1"/>
  <c r="F182" i="1" s="1"/>
  <c r="F181" i="1" s="1"/>
  <c r="F179" i="1"/>
  <c r="F178" i="1" s="1"/>
  <c r="F176" i="1"/>
  <c r="F175" i="1" s="1"/>
  <c r="F173" i="1"/>
  <c r="F172" i="1" s="1"/>
  <c r="F170" i="1"/>
  <c r="F169" i="1" s="1"/>
  <c r="F168" i="1" s="1"/>
  <c r="F166" i="1"/>
  <c r="F165" i="1" s="1"/>
  <c r="F164" i="1" s="1"/>
  <c r="F157" i="1"/>
  <c r="F156" i="1" s="1"/>
  <c r="F155" i="1" s="1"/>
  <c r="F153" i="1"/>
  <c r="F152" i="1" s="1"/>
  <c r="F151" i="1" s="1"/>
  <c r="F148" i="1"/>
  <c r="F147" i="1" s="1"/>
  <c r="F145" i="1"/>
  <c r="F144" i="1" s="1"/>
  <c r="F137" i="1"/>
  <c r="F136" i="1" s="1"/>
  <c r="F132" i="1"/>
  <c r="F130" i="1"/>
  <c r="F128" i="1"/>
  <c r="F125" i="1"/>
  <c r="F124" i="1" s="1"/>
  <c r="F120" i="1"/>
  <c r="F119" i="1" s="1"/>
  <c r="F115" i="1" s="1"/>
  <c r="F113" i="1"/>
  <c r="F112" i="1" s="1"/>
  <c r="F111" i="1" s="1"/>
  <c r="F109" i="1"/>
  <c r="F107" i="1"/>
  <c r="F106" i="1" s="1"/>
  <c r="F105" i="1" s="1"/>
  <c r="F102" i="1"/>
  <c r="F100" i="1"/>
  <c r="F99" i="1" s="1"/>
  <c r="F98" i="1" s="1"/>
  <c r="F96" i="1"/>
  <c r="F95" i="1"/>
  <c r="F93" i="1"/>
  <c r="F91" i="1"/>
  <c r="F90" i="1" s="1"/>
  <c r="F88" i="1"/>
  <c r="F87" i="1" s="1"/>
  <c r="F83" i="1"/>
  <c r="F82" i="1" s="1"/>
  <c r="F80" i="1"/>
  <c r="F79" i="1" s="1"/>
  <c r="F77" i="1"/>
  <c r="F76" i="1" s="1"/>
  <c r="F74" i="1"/>
  <c r="F73" i="1" s="1"/>
  <c r="F71" i="1"/>
  <c r="F70" i="1" s="1"/>
  <c r="F65" i="1"/>
  <c r="F64" i="1" s="1"/>
  <c r="F62" i="1"/>
  <c r="F60" i="1"/>
  <c r="F57" i="1"/>
  <c r="F56" i="1" s="1"/>
  <c r="F54" i="1"/>
  <c r="F52" i="1"/>
  <c r="F48" i="1"/>
  <c r="F47" i="1" s="1"/>
  <c r="F46" i="1" s="1"/>
  <c r="F44" i="1"/>
  <c r="F43" i="1" s="1"/>
  <c r="F42" i="1" s="1"/>
  <c r="F40" i="1"/>
  <c r="F39" i="1" s="1"/>
  <c r="F37" i="1"/>
  <c r="F36" i="1" s="1"/>
  <c r="F34" i="1"/>
  <c r="F33" i="1" s="1"/>
  <c r="F31" i="1"/>
  <c r="F29" i="1"/>
  <c r="F27" i="1"/>
  <c r="F24" i="1"/>
  <c r="F22" i="1"/>
  <c r="F19" i="1"/>
  <c r="F18" i="1" s="1"/>
  <c r="F104" i="1" l="1"/>
  <c r="F365" i="1"/>
  <c r="F523" i="1"/>
  <c r="F522" i="1" s="1"/>
  <c r="F159" i="1"/>
  <c r="F208" i="1"/>
  <c r="F209" i="1"/>
  <c r="F279" i="1"/>
  <c r="F278" i="1" s="1"/>
  <c r="F255" i="1" s="1"/>
  <c r="F127" i="1"/>
  <c r="F123" i="1" s="1"/>
  <c r="F26" i="1"/>
  <c r="F59" i="1"/>
  <c r="F506" i="1"/>
  <c r="F505" i="1" s="1"/>
  <c r="F51" i="1"/>
  <c r="F245" i="1"/>
  <c r="F244" i="1" s="1"/>
  <c r="F517" i="1"/>
  <c r="F516" i="1" s="1"/>
  <c r="F143" i="1"/>
  <c r="F122" i="1" s="1"/>
  <c r="F150" i="1"/>
  <c r="F226" i="1"/>
  <c r="F21" i="1"/>
  <c r="F234" i="1"/>
  <c r="F233" i="1" s="1"/>
  <c r="F320" i="1"/>
  <c r="F319" i="1" s="1"/>
  <c r="F432" i="1"/>
  <c r="F424" i="1" s="1"/>
  <c r="F477" i="1"/>
  <c r="F454" i="1" s="1"/>
  <c r="F553" i="1"/>
  <c r="F548" i="1" s="1"/>
  <c r="F50" i="1"/>
  <c r="F17" i="1"/>
  <c r="F86" i="1"/>
  <c r="F85" i="1" s="1"/>
  <c r="F195" i="1"/>
  <c r="F186" i="1" s="1"/>
  <c r="F330" i="1"/>
  <c r="F329" i="1" s="1"/>
  <c r="F485" i="1"/>
  <c r="F484" i="1" s="1"/>
  <c r="F504" i="1" l="1"/>
  <c r="F503" i="1" s="1"/>
  <c r="F225" i="1"/>
  <c r="F224" i="1" s="1"/>
  <c r="F16" i="1"/>
  <c r="F15" i="1" s="1"/>
  <c r="F345" i="1"/>
  <c r="F328" i="1" s="1"/>
  <c r="F566" i="1" l="1"/>
</calcChain>
</file>

<file path=xl/sharedStrings.xml><?xml version="1.0" encoding="utf-8"?>
<sst xmlns="http://schemas.openxmlformats.org/spreadsheetml/2006/main" count="2389" uniqueCount="422">
  <si>
    <t xml:space="preserve">                                     Приложение № 5</t>
  </si>
  <si>
    <t xml:space="preserve">                                             к решению Собрания депутатов</t>
  </si>
  <si>
    <t xml:space="preserve">                                      "О бюджете Звениговского муниципального</t>
  </si>
  <si>
    <t xml:space="preserve">                            района Республики Марий Эл на 2024 год</t>
  </si>
  <si>
    <t>и на плановый период 2025 и 2026 годов"</t>
  </si>
  <si>
    <r>
      <rPr>
        <sz val="14"/>
        <rFont val="Times New Roman"/>
        <family val="1"/>
        <charset val="204"/>
      </rPr>
      <t xml:space="preserve">       ВЕДОМСТВЕННАЯ СТРУКТУРА</t>
    </r>
  </si>
  <si>
    <t xml:space="preserve">        расходов бюджета Звениговского муниципального района  на 2024 год</t>
  </si>
  <si>
    <t>(тыс.рублей)</t>
  </si>
  <si>
    <r>
      <rPr>
        <sz val="14"/>
        <color rgb="FF000000"/>
        <rFont val="Times New Roman"/>
        <family val="1"/>
        <charset val="204"/>
      </rPr>
      <t>Наименование показателя</t>
    </r>
  </si>
  <si>
    <r>
      <rPr>
        <sz val="14"/>
        <color rgb="FF000000"/>
        <rFont val="Times New Roman"/>
        <family val="1"/>
        <charset val="204"/>
      </rPr>
      <t>Вед.</t>
    </r>
  </si>
  <si>
    <t>Рз Пр</t>
  </si>
  <si>
    <r>
      <rPr>
        <sz val="14"/>
        <color rgb="FF000000"/>
        <rFont val="Times New Roman"/>
        <family val="1"/>
        <charset val="204"/>
      </rPr>
      <t>Ц.ст.</t>
    </r>
  </si>
  <si>
    <r>
      <rPr>
        <sz val="14"/>
        <color rgb="FF000000"/>
        <rFont val="Times New Roman"/>
        <family val="1"/>
        <charset val="204"/>
      </rPr>
      <t>Расх.</t>
    </r>
  </si>
  <si>
    <t>2024 год</t>
  </si>
  <si>
    <r>
      <rPr>
        <sz val="14"/>
        <color rgb="FF000000"/>
        <rFont val="Times New Roman"/>
        <family val="1"/>
        <charset val="204"/>
      </rPr>
      <t>Администрация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</si>
  <si>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903</t>
    </r>
  </si>
  <si>
    <r>
      <rPr>
        <sz val="14"/>
        <color rgb="FF000000"/>
        <rFont val="Times New Roman"/>
        <family val="1"/>
        <charset val="204"/>
      </rPr>
      <t>Общегосударственные вопросы</t>
    </r>
  </si>
  <si>
    <r>
      <rPr>
        <sz val="14"/>
        <color rgb="FF000000"/>
        <rFont val="Times New Roman"/>
        <family val="1"/>
        <charset val="204"/>
      </rPr>
      <t>0100</t>
    </r>
  </si>
  <si>
    <r>
      <rPr>
        <sz val="14"/>
        <color rgb="FF000000"/>
        <rFont val="Times New Roman"/>
        <family val="1"/>
        <charset val="204"/>
      </rPr>
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</si>
  <si>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sz val="14"/>
        <color rgb="FF000000"/>
        <rFont val="Times New Roman"/>
        <family val="1"/>
        <charset val="204"/>
      </rPr>
      <t>0104</t>
    </r>
  </si>
  <si>
    <r>
      <rPr>
        <sz val="14"/>
        <color rgb="FF000000"/>
        <rFont val="Times New Roman"/>
        <family val="1"/>
        <charset val="204"/>
      </rPr>
      <t>Поощрение за достижение показателей деятельности органов исполнительной власти субъектов Российской Федерации</t>
    </r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</si>
  <si>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</si>
  <si>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</si>
  <si>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</si>
  <si>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r>
      <rPr>
        <sz val="14"/>
        <color rgb="FF000000"/>
        <rFont val="Times New Roman"/>
        <family val="1"/>
        <charset val="204"/>
      </rPr>
      <t>120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</si>
  <si>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  </r>
  </si>
  <si>
    <t>0140570140</t>
  </si>
  <si>
    <r>
      <rPr>
        <sz val="14"/>
        <color rgb="FF000000"/>
        <rFont val="Times New Roman"/>
        <family val="1"/>
        <charset val="204"/>
      </rPr>
  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</si>
  <si>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</si>
  <si>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</si>
  <si>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</si>
  <si>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</si>
  <si>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r>
      <rPr>
        <sz val="14"/>
        <color rgb="FF000000"/>
        <rFont val="Times New Roman"/>
        <family val="1"/>
        <charset val="204"/>
      </rPr>
      <t>Центральный аппарат</t>
    </r>
  </si>
  <si>
    <r>
      <rPr>
        <sz val="14"/>
        <color rgb="FF000000"/>
        <rFont val="Times New Roman"/>
        <family val="1"/>
        <charset val="204"/>
      </rPr>
      <t>9990026020</t>
    </r>
  </si>
  <si>
    <r>
      <rPr>
        <sz val="14"/>
        <color rgb="FF000000"/>
        <rFont val="Times New Roman"/>
        <family val="1"/>
        <charset val="204"/>
      </rPr>
      <t>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</si>
  <si>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</si>
  <si>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</si>
  <si>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</si>
  <si>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r>
      <rPr>
        <sz val="14"/>
        <color rgb="FF000000"/>
        <rFont val="Times New Roman"/>
        <family val="1"/>
        <charset val="204"/>
      </rPr>
      <t>Глава местной администрации (исполнительно-распорядительного органа муниципального образования)</t>
    </r>
  </si>
  <si>
    <r>
      <rPr>
        <sz val="14"/>
        <color rgb="FF000000"/>
        <rFont val="Times New Roman"/>
        <family val="1"/>
        <charset val="204"/>
      </rPr>
      <t>9990026030</t>
    </r>
  </si>
  <si>
    <r>
      <rPr>
        <sz val="14"/>
        <color rgb="FF000000"/>
        <rFont val="Times New Roman"/>
        <family val="1"/>
        <charset val="204"/>
      </rPr>
      <t>9990055490</t>
    </r>
  </si>
  <si>
    <r>
      <rPr>
        <sz val="14"/>
        <color rgb="FF000000"/>
        <rFont val="Times New Roman"/>
        <family val="1"/>
        <charset val="204"/>
      </rPr>
      <t>Осуществление отдельных государственных полномочий по созданию административных комиссий</t>
    </r>
  </si>
  <si>
    <r>
      <rPr>
        <sz val="14"/>
        <color rgb="FF000000"/>
        <rFont val="Times New Roman"/>
        <family val="1"/>
        <charset val="204"/>
      </rPr>
      <t>9990070260</t>
    </r>
  </si>
  <si>
    <r>
      <rPr>
        <sz val="14"/>
        <color rgb="FF000000"/>
        <rFont val="Times New Roman"/>
        <family val="1"/>
        <charset val="204"/>
      </rPr>
      <t>Судебная система</t>
    </r>
  </si>
  <si>
    <r>
      <rPr>
        <sz val="14"/>
        <color rgb="FF000000"/>
        <rFont val="Times New Roman"/>
        <family val="1"/>
        <charset val="204"/>
      </rPr>
      <t>0105</t>
    </r>
  </si>
  <si>
    <r>
      <rPr>
        <sz val="14"/>
        <color rgb="FF000000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</si>
  <si>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4"/>
        <color rgb="FF000000"/>
        <rFont val="Times New Roman"/>
        <family val="1"/>
        <charset val="204"/>
      </rPr>
      <t>9990051200</t>
    </r>
  </si>
  <si>
    <r>
      <rPr>
        <sz val="14"/>
        <color rgb="FF000000"/>
        <rFont val="Times New Roman"/>
        <family val="1"/>
        <charset val="204"/>
      </rPr>
      <t>Резервные фонды</t>
    </r>
  </si>
  <si>
    <r>
      <rPr>
        <sz val="14"/>
        <color rgb="FF000000"/>
        <rFont val="Times New Roman"/>
        <family val="1"/>
        <charset val="204"/>
      </rPr>
      <t>0111</t>
    </r>
  </si>
  <si>
    <r>
      <rPr>
        <sz val="14"/>
        <color rgb="FF000000"/>
        <rFont val="Times New Roman"/>
        <family val="1"/>
        <charset val="204"/>
      </rPr>
      <t>Резервные фонды местных администраций</t>
    </r>
  </si>
  <si>
    <t>0340126050</t>
  </si>
  <si>
    <r>
      <rPr>
        <sz val="14"/>
        <color rgb="FF000000"/>
        <rFont val="Times New Roman"/>
        <family val="1"/>
        <charset val="204"/>
      </rPr>
      <t>Резервные средства</t>
    </r>
  </si>
  <si>
    <r>
      <rPr>
        <sz val="14"/>
        <color rgb="FF000000"/>
        <rFont val="Times New Roman"/>
        <family val="1"/>
        <charset val="204"/>
      </rPr>
      <t>870</t>
    </r>
  </si>
  <si>
    <r>
      <rPr>
        <sz val="14"/>
        <color rgb="FF000000"/>
        <rFont val="Times New Roman"/>
        <family val="1"/>
        <charset val="204"/>
      </rPr>
      <t>Другие общегосударственные вопросы</t>
    </r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</si>
  <si>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</si>
  <si>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Расходы на содержание архива</t>
    </r>
  </si>
  <si>
    <r>
      <rPr>
        <sz val="14"/>
        <color rgb="FF000000"/>
        <rFont val="Times New Roman"/>
        <family val="1"/>
        <charset val="204"/>
      </rPr>
      <t>Оценка недвижимости, признание прав и регулирование отношений по муниципальной собственности</t>
    </r>
  </si>
  <si>
    <t>0540626060</t>
  </si>
  <si>
    <t>Содержание имущества казны</t>
  </si>
  <si>
    <t>0540626080</t>
  </si>
  <si>
    <r>
      <rPr>
        <sz val="14"/>
        <color rgb="FF000000"/>
        <rFont val="Times New Roman"/>
        <family val="1"/>
        <charset val="204"/>
      </rPr>
      <t>0530126080</t>
    </r>
  </si>
  <si>
    <r>
      <rPr>
        <sz val="14"/>
        <color rgb="FF000000"/>
        <rFont val="Times New Roman"/>
        <family val="1"/>
        <charset val="204"/>
      </rPr>
      <t>Выполнение других обязательств органов местного самоуправления</t>
    </r>
  </si>
  <si>
    <r>
      <rPr>
        <sz val="14"/>
        <color rgb="FF000000"/>
        <rFont val="Times New Roman"/>
        <family val="1"/>
        <charset val="204"/>
      </rPr>
      <t>9990026110</t>
    </r>
  </si>
  <si>
    <r>
      <rPr>
        <sz val="14"/>
        <color rgb="FF000000"/>
        <rFont val="Times New Roman"/>
        <family val="1"/>
        <charset val="204"/>
      </rPr>
      <t>Расходы на СВО</t>
    </r>
  </si>
  <si>
    <t>Мероприятия муниципального значения</t>
  </si>
  <si>
    <t>Содержание охраны здания</t>
  </si>
  <si>
    <r>
      <rPr>
        <sz val="14"/>
        <color rgb="FF000000"/>
        <rFont val="Times New Roman"/>
        <family val="1"/>
        <charset val="204"/>
      </rPr>
  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  </r>
  </si>
  <si>
    <r>
      <rPr>
        <sz val="14"/>
        <color rgb="FF000000"/>
        <rFont val="Times New Roman"/>
        <family val="1"/>
        <charset val="204"/>
      </rPr>
      <t>9990070180</t>
    </r>
  </si>
  <si>
    <r>
      <rPr>
        <sz val="14"/>
        <color rgb="FF000000"/>
        <rFont val="Times New Roman"/>
        <family val="1"/>
        <charset val="204"/>
      </rPr>
      <t>Национальная безопасность и правоохранительная деятельность</t>
    </r>
  </si>
  <si>
    <r>
      <rPr>
        <sz val="14"/>
        <color rgb="FF000000"/>
        <rFont val="Times New Roman"/>
        <family val="1"/>
        <charset val="204"/>
      </rPr>
      <t>0300</t>
    </r>
  </si>
  <si>
    <r>
      <rPr>
        <sz val="14"/>
        <color rgb="FF000000"/>
        <rFont val="Times New Roman"/>
        <family val="1"/>
        <charset val="204"/>
      </rPr>
      <t>Органы юстиции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</si>
  <si>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</si>
  <si>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Осуществление переданных полномочий Российской Федерации на государственную регистрацию актов гражданского состояния</t>
    </r>
  </si>
  <si>
    <r>
      <rPr>
        <sz val="14"/>
        <color rgb="FF000000"/>
        <rFont val="Times New Roman"/>
        <family val="1"/>
        <charset val="204"/>
      </rPr>
      <t>9990059300</t>
    </r>
  </si>
  <si>
    <r>
      <rPr>
        <sz val="14"/>
        <rFont val="Times New Roman"/>
        <family val="1"/>
        <charset val="204"/>
      </rP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</si>
  <si>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</si>
  <si>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sz val="14"/>
        <color rgb="FF000000"/>
        <rFont val="Times New Roman"/>
        <family val="1"/>
        <charset val="204"/>
      </rPr>
      <t>0310</t>
    </r>
  </si>
  <si>
    <r>
      <rPr>
        <sz val="14"/>
        <color rgb="FF000000"/>
        <rFont val="Times New Roman"/>
        <family val="1"/>
        <charset val="204"/>
      </rPr>
      <t>Расходы на содержание единой диспетчерской службы</t>
    </r>
  </si>
  <si>
    <t>0740426130</t>
  </si>
  <si>
    <r>
      <rPr>
        <sz val="14"/>
        <color rgb="FF000000"/>
        <rFont val="Times New Roman"/>
        <family val="1"/>
        <charset val="204"/>
      </rPr>
      <t>Национальная экономика</t>
    </r>
  </si>
  <si>
    <r>
      <rPr>
        <sz val="14"/>
        <color rgb="FF000000"/>
        <rFont val="Times New Roman"/>
        <family val="1"/>
        <charset val="204"/>
      </rPr>
      <t>0400</t>
    </r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</si>
  <si>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</si>
  <si>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</si>
  <si>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</si>
  <si>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</si>
  <si>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</si>
  <si>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</si>
  <si>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</si>
  <si>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</si>
  <si>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</si>
  <si>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</si>
  <si>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r>
      <rPr>
        <sz val="14"/>
        <color rgb="FF000000"/>
        <rFont val="Times New Roman"/>
        <family val="1"/>
        <charset val="204"/>
      </rPr>
      <t>Сельское хозяйство и рыболовство</t>
    </r>
  </si>
  <si>
    <r>
      <rPr>
        <sz val="14"/>
        <color rgb="FF000000"/>
        <rFont val="Times New Roman"/>
        <family val="1"/>
        <charset val="204"/>
      </rPr>
      <t>0405</t>
    </r>
  </si>
  <si>
    <r>
      <rPr>
        <sz val="14"/>
        <color rgb="FF000000"/>
        <rFont val="Times New Roman"/>
        <family val="1"/>
        <charset val="204"/>
      </rPr>
  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  </r>
  </si>
  <si>
    <r>
      <rPr>
        <sz val="14"/>
        <color rgb="FF000000"/>
        <rFont val="Times New Roman"/>
        <family val="1"/>
        <charset val="204"/>
      </rPr>
      <t>9990072160</t>
    </r>
  </si>
  <si>
    <r>
      <rPr>
        <sz val="14"/>
        <color rgb="FF000000"/>
        <rFont val="Times New Roman"/>
        <family val="1"/>
        <charset val="204"/>
      </rPr>
      <t>Другие вопросы в области национальной экономики</t>
    </r>
  </si>
  <si>
    <r>
      <rPr>
        <sz val="14"/>
        <color rgb="FF000000"/>
        <rFont val="Times New Roman"/>
        <family val="1"/>
        <charset val="204"/>
      </rPr>
      <t>0412</t>
    </r>
  </si>
  <si>
    <r>
      <rPr>
        <sz val="14"/>
        <color rgb="FF000000"/>
        <rFont val="Times New Roman"/>
        <family val="1"/>
        <charset val="204"/>
      </rPr>
      <t>Мероприятия по землеустройству и землепользованию</t>
    </r>
  </si>
  <si>
    <r>
      <rPr>
        <sz val="14"/>
        <color rgb="FF000000"/>
        <rFont val="Times New Roman"/>
        <family val="1"/>
        <charset val="204"/>
      </rPr>
      <t>Жилищно-коммунальное хозяйство</t>
    </r>
  </si>
  <si>
    <r>
      <rPr>
        <sz val="14"/>
        <color rgb="FF000000"/>
        <rFont val="Times New Roman"/>
        <family val="1"/>
        <charset val="204"/>
      </rPr>
      <t>0500</t>
    </r>
  </si>
  <si>
    <r>
      <rPr>
        <sz val="14"/>
        <color rgb="FF000000"/>
        <rFont val="Times New Roman"/>
        <family val="1"/>
        <charset val="204"/>
      </rPr>
      <t>Жилищное хозяйство</t>
    </r>
  </si>
  <si>
    <r>
      <rPr>
        <sz val="14"/>
        <color rgb="FF000000"/>
        <rFont val="Times New Roman"/>
        <family val="1"/>
        <charset val="204"/>
      </rPr>
      <t>0501</t>
    </r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</si>
  <si>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</si>
  <si>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</si>
  <si>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</si>
  <si>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</si>
  <si>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  </r>
  </si>
  <si>
    <r>
      <rPr>
        <sz val="14"/>
        <color rgb="FF000000"/>
        <rFont val="Times New Roman"/>
        <family val="1"/>
        <charset val="204"/>
      </rPr>
      <t>120F367484</t>
    </r>
  </si>
  <si>
    <r>
      <rPr>
        <sz val="14"/>
        <color rgb="FF000000"/>
        <rFont val="Times New Roman"/>
        <family val="1"/>
        <charset val="204"/>
      </rPr>
      <t>Уплата взносов на капитальный ремонт общего имущества в многоквартирных домах собственником жилого помещения многоквартирного дома</t>
    </r>
  </si>
  <si>
    <t>0440226100</t>
  </si>
  <si>
    <r>
      <rPr>
        <sz val="14"/>
        <color rgb="FF000000"/>
        <rFont val="Times New Roman"/>
        <family val="1"/>
        <charset val="204"/>
      </rPr>
      <t>Другие вопросы в области жилищно-коммунального хозяйства</t>
    </r>
  </si>
  <si>
    <r>
      <rPr>
        <sz val="14"/>
        <color rgb="FF000000"/>
        <rFont val="Times New Roman"/>
        <family val="1"/>
        <charset val="204"/>
      </rPr>
      <t>0505</t>
    </r>
  </si>
  <si>
    <r>
      <rPr>
        <sz val="14"/>
        <color rgb="FF000000"/>
        <rFont val="Times New Roman"/>
        <family val="1"/>
        <charset val="204"/>
      </rPr>
      <t>Строительство и реконструкция (модернизация) объектов питьевого водоснабжения</t>
    </r>
  </si>
  <si>
    <t>041F552430</t>
  </si>
  <si>
    <r>
      <rPr>
        <sz val="14"/>
        <color rgb="FF000000"/>
        <rFont val="Times New Roman"/>
        <family val="1"/>
        <charset val="204"/>
      </rPr>
      <t>Проектные и изыскательские работы, иные работы и услуги на строительство и реконструкцию (модернизацию) объектов питьевого водоснабжения</t>
    </r>
  </si>
  <si>
    <r>
      <rPr>
        <sz val="14"/>
        <color rgb="FF000000"/>
        <rFont val="Times New Roman"/>
        <family val="1"/>
        <charset val="204"/>
      </rPr>
      <t>043F5Д2430</t>
    </r>
  </si>
  <si>
    <r>
      <rPr>
        <sz val="14"/>
        <color rgb="FF000000"/>
        <rFont val="Times New Roman"/>
        <family val="1"/>
        <charset val="204"/>
      </rPr>
      <t>Охрана окружающей среды</t>
    </r>
  </si>
  <si>
    <r>
      <rPr>
        <sz val="14"/>
        <color rgb="FF000000"/>
        <rFont val="Times New Roman"/>
        <family val="1"/>
        <charset val="204"/>
      </rPr>
      <t>0600</t>
    </r>
  </si>
  <si>
    <r>
      <rPr>
        <sz val="14"/>
        <color rgb="FF000000"/>
        <rFont val="Times New Roman"/>
        <family val="1"/>
        <charset val="204"/>
      </rPr>
      <t>Сбор, удаление отходов и очистка сточных вод</t>
    </r>
  </si>
  <si>
    <r>
      <rPr>
        <sz val="14"/>
        <color rgb="FF000000"/>
        <rFont val="Times New Roman"/>
        <family val="1"/>
        <charset val="204"/>
      </rPr>
      <t>0602</t>
    </r>
  </si>
  <si>
    <r>
      <rPr>
        <sz val="14"/>
        <color rgb="FF000000"/>
        <rFont val="Times New Roman"/>
        <family val="1"/>
        <charset val="204"/>
      </rPr>
      <t>Разработка проектно-сметной документации по ликвидации накопленного вреда окружающей среде</t>
    </r>
  </si>
  <si>
    <r>
      <rPr>
        <sz val="14"/>
        <color rgb="FF000000"/>
        <rFont val="Times New Roman"/>
        <family val="1"/>
        <charset val="204"/>
      </rPr>
      <t>0440120102</t>
    </r>
  </si>
  <si>
    <r>
      <rPr>
        <sz val="14"/>
        <color rgb="FF000000"/>
        <rFont val="Times New Roman"/>
        <family val="1"/>
        <charset val="204"/>
      </rPr>
      <t>Охрана объектов растительного и животного мира и среды их обитания</t>
    </r>
  </si>
  <si>
    <r>
      <rPr>
        <sz val="14"/>
        <color rgb="FF000000"/>
        <rFont val="Times New Roman"/>
        <family val="1"/>
        <charset val="204"/>
      </rPr>
      <t>0603</t>
    </r>
  </si>
  <si>
    <r>
      <rPr>
        <sz val="14"/>
        <color rgb="FF000000"/>
        <rFont val="Times New Roman"/>
        <family val="1"/>
        <charset val="204"/>
      </rPr>
      <t>Утилизация биоотходов</t>
    </r>
  </si>
  <si>
    <r>
      <rPr>
        <sz val="14"/>
        <color rgb="FF000000"/>
        <rFont val="Times New Roman"/>
        <family val="1"/>
        <charset val="204"/>
      </rPr>
      <t>0440121003</t>
    </r>
  </si>
  <si>
    <r>
      <rPr>
        <sz val="14"/>
        <color rgb="FF000000"/>
        <rFont val="Times New Roman"/>
        <family val="1"/>
        <charset val="204"/>
      </rPr>
      <t xml:space="preserve"> Образование</t>
    </r>
  </si>
  <si>
    <r>
      <rPr>
        <sz val="14"/>
        <color rgb="FF000000"/>
        <rFont val="Times New Roman"/>
        <family val="1"/>
        <charset val="204"/>
      </rPr>
      <t>0700</t>
    </r>
  </si>
  <si>
    <r>
      <rPr>
        <sz val="14"/>
        <color rgb="FF000000"/>
        <rFont val="Times New Roman"/>
        <family val="1"/>
        <charset val="204"/>
      </rPr>
      <t>Профессиональная подготовка, переподготовка и повышение квалификации</t>
    </r>
  </si>
  <si>
    <r>
      <rPr>
        <sz val="14"/>
        <color rgb="FF000000"/>
        <rFont val="Times New Roman"/>
        <family val="1"/>
        <charset val="204"/>
      </rPr>
      <t>0705</t>
    </r>
  </si>
  <si>
    <t>Повышение квалификации муниципальных служащих</t>
  </si>
  <si>
    <t>0640126400</t>
  </si>
  <si>
    <r>
      <rPr>
        <sz val="14"/>
        <color rgb="FF000000"/>
        <rFont val="Times New Roman"/>
        <family val="1"/>
        <charset val="204"/>
      </rPr>
      <t>Молодежная политика</t>
    </r>
  </si>
  <si>
    <r>
      <rPr>
        <sz val="14"/>
        <color rgb="FF000000"/>
        <rFont val="Times New Roman"/>
        <family val="1"/>
        <charset val="204"/>
      </rPr>
      <t>0707</t>
    </r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</si>
  <si>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</si>
  <si>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</si>
  <si>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</si>
  <si>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</si>
  <si>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</si>
  <si>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</si>
  <si>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</si>
  <si>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r>
      <rPr>
        <sz val="14"/>
        <color rgb="FF000000"/>
        <rFont val="Times New Roman"/>
        <family val="1"/>
        <charset val="204"/>
      </rPr>
      <t>Культура,кинематография</t>
    </r>
  </si>
  <si>
    <r>
      <rPr>
        <sz val="14"/>
        <color rgb="FF000000"/>
        <rFont val="Times New Roman"/>
        <family val="1"/>
        <charset val="204"/>
      </rPr>
      <t>0800</t>
    </r>
  </si>
  <si>
    <r>
      <rPr>
        <sz val="14"/>
        <color rgb="FF000000"/>
        <rFont val="Times New Roman"/>
        <family val="1"/>
        <charset val="204"/>
      </rPr>
      <t>Культура</t>
    </r>
  </si>
  <si>
    <r>
      <rPr>
        <sz val="14"/>
        <color rgb="FF000000"/>
        <rFont val="Times New Roman"/>
        <family val="1"/>
        <charset val="204"/>
      </rPr>
      <t>0801</t>
    </r>
  </si>
  <si>
    <r>
      <rPr>
        <sz val="14"/>
        <color rgb="FF000000"/>
        <rFont val="Times New Roman"/>
        <family val="1"/>
        <charset val="204"/>
      </rPr>
      <t>Проведение капитального и текущего ремонта зданий</t>
    </r>
  </si>
  <si>
    <r>
      <rPr>
        <sz val="14"/>
        <color rgb="FF000000"/>
        <rFont val="Times New Roman"/>
        <family val="1"/>
        <charset val="204"/>
      </rPr>
      <t>0260127120</t>
    </r>
  </si>
  <si>
    <r>
      <rPr>
        <sz val="14"/>
        <color rgb="FF000000"/>
        <rFont val="Times New Roman"/>
        <family val="1"/>
        <charset val="204"/>
      </rPr>
      <t>Социальная политика</t>
    </r>
  </si>
  <si>
    <r>
      <rPr>
        <sz val="14"/>
        <color rgb="FF000000"/>
        <rFont val="Times New Roman"/>
        <family val="1"/>
        <charset val="204"/>
      </rPr>
      <t>1000</t>
    </r>
  </si>
  <si>
    <r>
      <rPr>
        <sz val="14"/>
        <color rgb="FF000000"/>
        <rFont val="Times New Roman"/>
        <family val="1"/>
        <charset val="204"/>
      </rPr>
      <t>Пенсионное обеспечение</t>
    </r>
  </si>
  <si>
    <r>
      <rPr>
        <sz val="14"/>
        <color rgb="FF000000"/>
        <rFont val="Times New Roman"/>
        <family val="1"/>
        <charset val="204"/>
      </rPr>
      <t>1001</t>
    </r>
  </si>
  <si>
    <r>
      <rPr>
        <sz val="14"/>
        <color rgb="FF000000"/>
        <rFont val="Times New Roman"/>
        <family val="1"/>
        <charset val="204"/>
      </rPr>
      <t>Пенсия за выслугу лет лицам, замещавшим должности муниципальной службы</t>
    </r>
  </si>
  <si>
    <r>
      <rPr>
        <sz val="14"/>
        <color rgb="FF000000"/>
        <rFont val="Times New Roman"/>
        <family val="1"/>
        <charset val="204"/>
      </rPr>
      <t>9990012010</t>
    </r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</si>
  <si>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</si>
  <si>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</si>
  <si>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Публичные нормативные социальные выплаты гражданам</t>
    </r>
  </si>
  <si>
    <r>
      <rPr>
        <sz val="14"/>
        <color rgb="FF000000"/>
        <rFont val="Times New Roman"/>
        <family val="1"/>
        <charset val="204"/>
      </rPr>
      <t>310</t>
    </r>
  </si>
  <si>
    <r>
      <rPr>
        <sz val="14"/>
        <color rgb="FF000000"/>
        <rFont val="Times New Roman"/>
        <family val="1"/>
        <charset val="204"/>
      </rPr>
      <t>Социальное обеспечение населения</t>
    </r>
  </si>
  <si>
    <r>
      <rPr>
        <sz val="14"/>
        <color rgb="FF000000"/>
        <rFont val="Times New Roman"/>
        <family val="1"/>
        <charset val="204"/>
      </rPr>
      <t>1003</t>
    </r>
  </si>
  <si>
    <r>
      <t>Осуществление отдельных государственных полномочий по предоставлению с</t>
    </r>
    <r>
      <rPr>
        <sz val="14"/>
        <color rgb="FF000000"/>
        <rFont val="Times New Roman"/>
        <family val="1"/>
        <charset val="204"/>
      </rPr>
      <t>оциальных выплат на возмещение части процентной ставки по кредитам, привлекаемым гражданами на газификацию индивидуального жилья</t>
    </r>
  </si>
  <si>
    <r>
      <rPr>
        <sz val="14"/>
        <color rgb="FF000000"/>
        <rFont val="Times New Roman"/>
        <family val="1"/>
        <charset val="204"/>
      </rPr>
      <t>Охрана семьи и детства</t>
    </r>
  </si>
  <si>
    <r>
      <rPr>
        <sz val="14"/>
        <color rgb="FF000000"/>
        <rFont val="Times New Roman"/>
        <family val="1"/>
        <charset val="204"/>
      </rPr>
      <t>1004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</si>
  <si>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</si>
  <si>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</si>
  <si>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  </r>
  </si>
  <si>
    <t>Реализация мероприятий по обеспечению жильем молодых семей</t>
  </si>
  <si>
    <t>1004</t>
  </si>
  <si>
    <t>08401L4970</t>
  </si>
  <si>
    <t>300</t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</si>
  <si>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</si>
  <si>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t>320</t>
  </si>
  <si>
    <r>
      <rPr>
        <sz val="14"/>
        <color rgb="FF000000"/>
        <rFont val="Times New Roman"/>
        <family val="1"/>
        <charset val="204"/>
      </rPr>
      <t>Физическая культура и спорт</t>
    </r>
  </si>
  <si>
    <r>
      <rPr>
        <sz val="14"/>
        <color rgb="FF000000"/>
        <rFont val="Times New Roman"/>
        <family val="1"/>
        <charset val="204"/>
      </rPr>
      <t>1100</t>
    </r>
  </si>
  <si>
    <r>
      <rPr>
        <sz val="14"/>
        <color rgb="FF000000"/>
        <rFont val="Times New Roman"/>
        <family val="1"/>
        <charset val="204"/>
      </rPr>
      <t>Массовый спорт</t>
    </r>
  </si>
  <si>
    <r>
      <rPr>
        <sz val="14"/>
        <color rgb="FF000000"/>
        <rFont val="Times New Roman"/>
        <family val="1"/>
        <charset val="204"/>
      </rPr>
      <t>1102</t>
    </r>
  </si>
  <si>
    <r>
      <rPr>
        <sz val="14"/>
        <color rgb="FF000000"/>
        <rFont val="Times New Roman"/>
        <family val="1"/>
        <charset val="204"/>
      </rPr>
      <t>Организация и проведение официальных физкультурно-оздоровительных и спортивных мероприятий</t>
    </r>
  </si>
  <si>
    <t>0140726120</t>
  </si>
  <si>
    <r>
      <rPr>
        <sz val="14"/>
        <color rgb="FF000000"/>
        <rFont val="Times New Roman"/>
        <family val="1"/>
        <charset val="204"/>
      </rPr>
      <t>Средства массовой информации</t>
    </r>
  </si>
  <si>
    <r>
      <rPr>
        <sz val="14"/>
        <color rgb="FF000000"/>
        <rFont val="Times New Roman"/>
        <family val="1"/>
        <charset val="204"/>
      </rPr>
      <t>1200</t>
    </r>
  </si>
  <si>
    <r>
      <rPr>
        <sz val="14"/>
        <color rgb="FF000000"/>
        <rFont val="Times New Roman"/>
        <family val="1"/>
        <charset val="204"/>
      </rPr>
      <t>Периодическая печать и издательства</t>
    </r>
  </si>
  <si>
    <r>
      <rPr>
        <sz val="14"/>
        <color rgb="FF000000"/>
        <rFont val="Times New Roman"/>
        <family val="1"/>
        <charset val="204"/>
      </rPr>
      <t>1202</t>
    </r>
  </si>
  <si>
    <r>
      <rPr>
        <sz val="14"/>
        <color rgb="FF000000"/>
        <rFont val="Times New Roman"/>
        <family val="1"/>
        <charset val="204"/>
      </rPr>
      <t xml:space="preserve"> Расходы на обеспечение деятельности средств массовой информации</t>
    </r>
  </si>
  <si>
    <t>0240626270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</si>
  <si>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</si>
  <si>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</si>
  <si>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автономным учреждениям</t>
    </r>
  </si>
  <si>
    <r>
      <rPr>
        <sz val="14"/>
        <color rgb="FF000000"/>
        <rFont val="Times New Roman"/>
        <family val="1"/>
        <charset val="204"/>
      </rPr>
      <t>620</t>
    </r>
  </si>
  <si>
    <r>
      <rPr>
        <sz val="14"/>
        <color rgb="FF000000"/>
        <rFont val="Times New Roman"/>
        <family val="1"/>
        <charset val="204"/>
      </rPr>
      <t>Собрание депутатов Звениговского муниципального района Республики Марий Эл</t>
    </r>
  </si>
  <si>
    <r>
      <rPr>
        <sz val="14"/>
        <color rgb="FF000000"/>
        <rFont val="Times New Roman"/>
        <family val="1"/>
        <charset val="204"/>
      </rPr>
      <t>930</t>
    </r>
  </si>
  <si>
    <r>
      <rPr>
        <sz val="14"/>
        <color rgb="FF000000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</si>
  <si>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r>
      <rPr>
        <sz val="14"/>
        <color rgb="FF000000"/>
        <rFont val="Times New Roman"/>
        <family val="1"/>
        <charset val="204"/>
      </rPr>
      <t>0102</t>
    </r>
  </si>
  <si>
    <r>
      <rPr>
        <sz val="14"/>
        <color rgb="FF000000"/>
        <rFont val="Times New Roman"/>
        <family val="1"/>
        <charset val="204"/>
      </rPr>
      <t>Глава муниципального образования</t>
    </r>
  </si>
  <si>
    <r>
      <rPr>
        <sz val="14"/>
        <color rgb="FF000000"/>
        <rFont val="Times New Roman"/>
        <family val="1"/>
        <charset val="204"/>
      </rPr>
      <t>9990026010</t>
    </r>
  </si>
  <si>
    <r>
      <rPr>
        <sz val="14"/>
        <color rgb="FF000000"/>
        <rFont val="Times New Roman"/>
        <family val="1"/>
        <charset val="204"/>
      </rPr>
      <t>Функционирование законодательных (представительных) органов государственной власти и представительных органов муниципальных образований</t>
    </r>
  </si>
  <si>
    <r>
      <rPr>
        <sz val="14"/>
        <color rgb="FF000000"/>
        <rFont val="Times New Roman"/>
        <family val="1"/>
        <charset val="204"/>
      </rPr>
      <t>0103</t>
    </r>
  </si>
  <si>
    <t>Отдел культуры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</si>
  <si>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957</t>
    </r>
  </si>
  <si>
    <t>0240726020</t>
  </si>
  <si>
    <r>
      <rPr>
        <sz val="14"/>
        <color rgb="FF000000"/>
        <rFont val="Times New Roman"/>
        <family val="1"/>
        <charset val="204"/>
      </rPr>
      <t>Образование</t>
    </r>
  </si>
  <si>
    <r>
      <rPr>
        <sz val="14"/>
        <color rgb="FF000000"/>
        <rFont val="Times New Roman"/>
        <family val="1"/>
        <charset val="204"/>
      </rPr>
      <t>Дополнительное образование детей</t>
    </r>
  </si>
  <si>
    <r>
      <rPr>
        <sz val="14"/>
        <color rgb="FF000000"/>
        <rFont val="Times New Roman"/>
        <family val="1"/>
        <charset val="204"/>
      </rPr>
      <t>0703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</si>
  <si>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</si>
  <si>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</si>
  <si>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</si>
  <si>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</si>
  <si>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</si>
  <si>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</si>
  <si>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</si>
  <si>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</si>
  <si>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021A255190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</si>
  <si>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</si>
  <si>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t>02201L4670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</si>
  <si>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</si>
  <si>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</si>
  <si>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</si>
  <si>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</si>
  <si>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</si>
  <si>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</si>
  <si>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</si>
  <si>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</si>
  <si>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</si>
  <si>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</si>
  <si>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</si>
  <si>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</si>
  <si>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декоративно-прикладного искуства</t>
    </r>
  </si>
  <si>
    <t>0240426240</t>
  </si>
  <si>
    <r>
      <rPr>
        <sz val="14"/>
        <color rgb="FF000000"/>
        <rFont val="Times New Roman"/>
        <family val="1"/>
        <charset val="204"/>
      </rPr>
      <t>Другие вопросы в области культуры, кинематографии</t>
    </r>
  </si>
  <si>
    <r>
      <rPr>
        <sz val="14"/>
        <color rgb="FF000000"/>
        <rFont val="Times New Roman"/>
        <family val="1"/>
        <charset val="204"/>
      </rPr>
      <t>0804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</si>
  <si>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</si>
  <si>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</si>
  <si>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Исполнение судебных актов</t>
    </r>
  </si>
  <si>
    <r>
      <rPr>
        <sz val="14"/>
        <color rgb="FF000000"/>
        <rFont val="Times New Roman"/>
        <family val="1"/>
        <charset val="204"/>
      </rPr>
      <t>830</t>
    </r>
  </si>
  <si>
    <t>Отдел образования администрации Звениговского муниципального района Республики Марий Эл</t>
  </si>
  <si>
    <r>
      <rPr>
        <sz val="14"/>
        <color rgb="FF000000"/>
        <rFont val="Times New Roman"/>
        <family val="1"/>
        <charset val="204"/>
      </rPr>
      <t>974</t>
    </r>
  </si>
  <si>
    <r>
      <rPr>
        <sz val="14"/>
        <color rgb="FF000000"/>
        <rFont val="Times New Roman"/>
        <family val="1"/>
        <charset val="204"/>
      </rPr>
      <t>0160155490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</si>
  <si>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  </r>
  </si>
  <si>
    <t>0140670170</t>
  </si>
  <si>
    <t>0140826020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</si>
  <si>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</si>
  <si>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Дошкольное образование</t>
    </r>
  </si>
  <si>
    <r>
      <rPr>
        <sz val="14"/>
        <color rgb="FF000000"/>
        <rFont val="Times New Roman"/>
        <family val="1"/>
        <charset val="204"/>
      </rPr>
      <t>0701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</si>
  <si>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</si>
  <si>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t>0140126300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</si>
  <si>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</si>
  <si>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</si>
  <si>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</si>
  <si>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</si>
  <si>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</si>
  <si>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r>
      <rPr>
        <sz val="14"/>
        <color rgb="FF000000"/>
        <rFont val="Times New Roman"/>
        <family val="1"/>
        <charset val="204"/>
      </rPr>
      <t>Общее образование</t>
    </r>
  </si>
  <si>
    <r>
      <rPr>
        <sz val="14"/>
        <color rgb="FF000000"/>
        <rFont val="Times New Roman"/>
        <family val="1"/>
        <charset val="204"/>
      </rPr>
      <t>0702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</si>
  <si>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</si>
  <si>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</si>
  <si>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</si>
  <si>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</si>
  <si>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</si>
  <si>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</si>
  <si>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</si>
  <si>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</si>
  <si>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</si>
  <si>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</si>
  <si>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</si>
  <si>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</si>
  <si>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</si>
  <si>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</si>
  <si>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</si>
  <si>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  </r>
  </si>
  <si>
    <r>
      <rPr>
        <sz val="14"/>
        <color rgb="FF000000"/>
        <rFont val="Times New Roman"/>
        <family val="1"/>
        <charset val="204"/>
      </rPr>
      <t>012E151720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</si>
  <si>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</si>
  <si>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012E250980</t>
    </r>
  </si>
  <si>
    <r>
      <rPr>
        <sz val="14"/>
        <color rgb="FF000000"/>
        <rFont val="Times New Roman"/>
        <family val="1"/>
        <charset val="204"/>
      </rPr>
  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  </r>
  </si>
  <si>
    <r>
      <rPr>
        <sz val="14"/>
        <color rgb="FF000000"/>
        <rFont val="Times New Roman"/>
        <family val="1"/>
        <charset val="204"/>
      </rPr>
      <t>012E452130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</si>
  <si>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дополнительного образования</t>
    </r>
  </si>
  <si>
    <t>0140326320</t>
  </si>
  <si>
    <r>
      <rPr>
        <sz val="14"/>
        <color rgb="FF000000"/>
        <rFont val="Times New Roman"/>
        <family val="1"/>
        <charset val="204"/>
      </rPr>
      <t>Обеспечение функционирования модели персонифицированного финансирования дополнительного образования детей</t>
    </r>
  </si>
  <si>
    <r>
      <rPr>
        <sz val="14"/>
        <color rgb="FF000000"/>
        <rFont val="Times New Roman"/>
        <family val="1"/>
        <charset val="204"/>
      </rPr>
  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  </r>
  </si>
  <si>
    <r>
      <rPr>
        <sz val="14"/>
        <color rgb="FF000000"/>
        <rFont val="Times New Roman"/>
        <family val="1"/>
        <charset val="204"/>
      </rPr>
      <t>630</t>
    </r>
  </si>
  <si>
    <r>
      <rPr>
        <sz val="14"/>
        <color rgb="FF000000"/>
        <rFont val="Times New Roman"/>
        <family val="1"/>
        <charset val="204"/>
      </rPr>
  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</si>
  <si>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r>
      <rPr>
        <sz val="14"/>
        <color rgb="FF000000"/>
        <rFont val="Times New Roman"/>
        <family val="1"/>
        <charset val="204"/>
      </rPr>
      <t>810</t>
    </r>
  </si>
  <si>
    <t>0140370100</t>
  </si>
  <si>
    <t>Развитие и укрепление материально-технической базы муниципальных организаций, обеспечивающих предоставление услуг в сфере дополнительного образования</t>
  </si>
  <si>
    <t>0130227030</t>
  </si>
  <si>
    <r>
      <rPr>
        <sz val="14"/>
        <color rgb="FF000000"/>
        <rFont val="Times New Roman"/>
        <family val="1"/>
        <charset val="204"/>
      </rPr>
  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  </r>
  </si>
  <si>
    <r>
      <rPr>
        <sz val="14"/>
        <color rgb="FF000000"/>
        <rFont val="Times New Roman"/>
        <family val="1"/>
        <charset val="204"/>
      </rPr>
      <t>013E251710</t>
    </r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</si>
  <si>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</si>
  <si>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</si>
  <si>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0170126321</t>
    </r>
  </si>
  <si>
    <r>
      <rPr>
        <sz val="14"/>
        <color rgb="FF000000"/>
        <rFont val="Times New Roman"/>
        <family val="1"/>
        <charset val="204"/>
      </rPr>
      <t xml:space="preserve"> 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</si>
  <si>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Другие вопросы в области образования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</si>
  <si>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</si>
  <si>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</si>
  <si>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</si>
  <si>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</si>
  <si>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</si>
  <si>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</si>
  <si>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</si>
  <si>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</si>
  <si>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</si>
  <si>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</si>
  <si>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t>0140610010</t>
  </si>
  <si>
    <r>
      <rPr>
        <sz val="14"/>
        <color rgb="FF000000"/>
        <rFont val="Times New Roman"/>
        <family val="1"/>
        <charset val="204"/>
      </rPr>
      <t>320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</si>
  <si>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</si>
  <si>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</si>
  <si>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</si>
  <si>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</si>
  <si>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</si>
  <si>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</si>
  <si>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r>
      <rPr>
        <sz val="14"/>
        <color rgb="FF000000"/>
        <rFont val="Times New Roman"/>
        <family val="1"/>
        <charset val="204"/>
      </rPr>
      <t xml:space="preserve"> Социальные выплаты гражданам, кроме публичных нормативных социальных выплат</t>
    </r>
  </si>
  <si>
    <t xml:space="preserve">Финансовое управление администрации Звениговского муниципального района Республики Марий Эл </t>
  </si>
  <si>
    <r>
      <rPr>
        <sz val="14"/>
        <color rgb="FF000000"/>
        <rFont val="Times New Roman"/>
        <family val="1"/>
        <charset val="204"/>
      </rPr>
      <t>992</t>
    </r>
  </si>
  <si>
    <t>Обеспечение деятельности финансовых, налоговых и таможенных органов и органов финансового (финансово-бюджетного) надзора</t>
  </si>
  <si>
    <r>
      <rPr>
        <sz val="14"/>
        <color rgb="FF000000"/>
        <rFont val="Times New Roman"/>
        <family val="1"/>
        <charset val="204"/>
      </rPr>
      <t>0106</t>
    </r>
  </si>
  <si>
    <t>Центральный аппарат</t>
  </si>
  <si>
    <t>0340326020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</si>
  <si>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</si>
  <si>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</si>
  <si>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r>
      <rPr>
        <sz val="14"/>
        <color rgb="FF000000"/>
        <rFont val="Times New Roman"/>
        <family val="1"/>
        <charset val="204"/>
      </rPr>
      <t xml:space="preserve"> Уплата налогов, сборов и иных платежей</t>
    </r>
  </si>
  <si>
    <t>0340326110</t>
  </si>
  <si>
    <r>
      <rPr>
        <sz val="14"/>
        <color rgb="FF000000"/>
        <rFont val="Times New Roman"/>
        <family val="1"/>
        <charset val="204"/>
      </rPr>
      <t>Дорожное хозяйство (дорожные фонды)</t>
    </r>
  </si>
  <si>
    <r>
      <rPr>
        <sz val="14"/>
        <color rgb="FF000000"/>
        <rFont val="Times New Roman"/>
        <family val="1"/>
        <charset val="204"/>
      </rPr>
      <t>0409</t>
    </r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</si>
  <si>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</si>
  <si>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</si>
  <si>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</si>
  <si>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r>
      <rPr>
        <sz val="14"/>
        <color rgb="FF000000"/>
        <rFont val="Times New Roman"/>
        <family val="1"/>
        <charset val="204"/>
      </rPr>
      <t>Мероприятия в отношении автомобильных дорог общего пользования местного значения за счет средств районного бюджета</t>
    </r>
  </si>
  <si>
    <t>0440126500</t>
  </si>
  <si>
    <r>
      <rPr>
        <sz val="14"/>
        <color rgb="FF000000"/>
        <rFont val="Times New Roman"/>
        <family val="1"/>
        <charset val="204"/>
      </rPr>
      <t>500</t>
    </r>
  </si>
  <si>
    <r>
      <rPr>
        <sz val="14"/>
        <color rgb="FF000000"/>
        <rFont val="Times New Roman"/>
        <family val="1"/>
        <charset val="204"/>
      </rPr>
      <t>540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</si>
  <si>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долга</t>
    </r>
  </si>
  <si>
    <r>
      <rPr>
        <sz val="14"/>
        <color rgb="FF000000"/>
        <rFont val="Times New Roman"/>
        <family val="1"/>
        <charset val="204"/>
      </rPr>
      <t>1300</t>
    </r>
  </si>
  <si>
    <r>
      <rPr>
        <sz val="14"/>
        <color rgb="FF000000"/>
        <rFont val="Times New Roman"/>
        <family val="1"/>
        <charset val="204"/>
      </rPr>
      <t>Обслуживание государственного (муниципального) внутреннего долга</t>
    </r>
  </si>
  <si>
    <r>
      <rPr>
        <sz val="14"/>
        <color rgb="FF000000"/>
        <rFont val="Times New Roman"/>
        <family val="1"/>
        <charset val="204"/>
      </rPr>
      <t>1301</t>
    </r>
  </si>
  <si>
    <r>
      <rPr>
        <sz val="14"/>
        <color rgb="FF000000"/>
        <rFont val="Times New Roman"/>
        <family val="1"/>
        <charset val="204"/>
      </rPr>
      <t>Процентные платежи по муниципальному долгу</t>
    </r>
  </si>
  <si>
    <r>
      <rPr>
        <sz val="14"/>
        <color rgb="FF000000"/>
        <rFont val="Times New Roman"/>
        <family val="1"/>
        <charset val="204"/>
      </rPr>
      <t>0320126160</t>
    </r>
  </si>
  <si>
    <r>
      <rPr>
        <sz val="14"/>
        <color rgb="FF000000"/>
        <rFont val="Times New Roman"/>
        <family val="1"/>
        <charset val="204"/>
      </rPr>
      <t>700</t>
    </r>
  </si>
  <si>
    <r>
      <rPr>
        <sz val="14"/>
        <color rgb="FF000000"/>
        <rFont val="Times New Roman"/>
        <family val="1"/>
        <charset val="204"/>
      </rPr>
      <t>Обслуживание муниципального долга</t>
    </r>
  </si>
  <si>
    <r>
      <rPr>
        <sz val="14"/>
        <color rgb="FF000000"/>
        <rFont val="Times New Roman"/>
        <family val="1"/>
        <charset val="204"/>
      </rPr>
      <t>730</t>
    </r>
  </si>
  <si>
    <r>
      <rPr>
        <sz val="14"/>
        <color rgb="FF000000"/>
        <rFont val="Times New Roman"/>
        <family val="1"/>
        <charset val="204"/>
      </rPr>
      <t xml:space="preserve">Межбюджетные трансферты общего характера бюджетам бюджетной системы Российской Федерации      </t>
    </r>
  </si>
  <si>
    <r>
      <rPr>
        <sz val="14"/>
        <color rgb="FF000000"/>
        <rFont val="Times New Roman"/>
        <family val="1"/>
        <charset val="204"/>
      </rPr>
      <t>1400</t>
    </r>
  </si>
  <si>
    <r>
      <rPr>
        <sz val="14"/>
        <color rgb="FF000000"/>
        <rFont val="Times New Roman"/>
        <family val="1"/>
        <charset val="204"/>
      </rPr>
      <t>Дотации на выравнивание бюджетной обеспеченности субъектов Российской Федерации и муниципальных образований</t>
    </r>
  </si>
  <si>
    <r>
      <rPr>
        <sz val="14"/>
        <color rgb="FF000000"/>
        <rFont val="Times New Roman"/>
        <family val="1"/>
        <charset val="204"/>
      </rPr>
      <t>1401</t>
    </r>
  </si>
  <si>
    <t xml:space="preserve">Выравнивание бюджетной обеспеченности поселений </t>
  </si>
  <si>
    <t>0340172000</t>
  </si>
  <si>
    <r>
      <rPr>
        <sz val="14"/>
        <color rgb="FF000000"/>
        <rFont val="Times New Roman"/>
        <family val="1"/>
        <charset val="204"/>
      </rPr>
      <t>Дотации</t>
    </r>
  </si>
  <si>
    <r>
      <rPr>
        <sz val="14"/>
        <color rgb="FF000000"/>
        <rFont val="Times New Roman"/>
        <family val="1"/>
        <charset val="204"/>
      </rPr>
      <t>510</t>
    </r>
  </si>
  <si>
    <r>
      <rPr>
        <sz val="14"/>
        <color rgb="FF000000"/>
        <rFont val="Times New Roman"/>
        <family val="1"/>
        <charset val="204"/>
      </rPr>
      <t>Прочие межбюджетные трансферты общего характера</t>
    </r>
  </si>
  <si>
    <r>
      <rPr>
        <sz val="14"/>
        <color rgb="FF000000"/>
        <rFont val="Times New Roman"/>
        <family val="1"/>
        <charset val="204"/>
      </rPr>
      <t>1403</t>
    </r>
  </si>
  <si>
    <r>
      <rPr>
        <sz val="14"/>
        <color rgb="FF000000"/>
        <rFont val="Times New Roman"/>
        <family val="1"/>
        <charset val="204"/>
      </rPr>
      <t>Осуществление части полномочий на решение вопросов местного значения в соответствии с заключенными соглашениями на организацию электро, тепло, газо- и водоснабжения населения</t>
    </r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</si>
  <si>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</si>
  <si>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</si>
  <si>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</si>
  <si>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r>
      <rPr>
        <sz val="14"/>
        <color rgb="FF000000"/>
        <rFont val="Times New Roman"/>
        <family val="1"/>
        <charset val="204"/>
      </rPr>
      <t>ВСЕГО РАСХОДОВ:</t>
    </r>
  </si>
  <si>
    <t>Реализация мероприятий по модернизации школьных систем образования</t>
  </si>
  <si>
    <t>01201L7500</t>
  </si>
  <si>
    <t>0140326321</t>
  </si>
  <si>
    <t>Мероприятия в отношении автомобильных дорог общего пользования местного значения</t>
  </si>
  <si>
    <t>0340174100</t>
  </si>
  <si>
    <t>0540626090</t>
  </si>
  <si>
    <t>0140670820</t>
  </si>
  <si>
    <t>01406R0820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</si>
  <si>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</si>
  <si>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04201S0250</t>
  </si>
  <si>
    <t>Капитальный ремонт кровли муниципальных дошкольных организаций</t>
  </si>
  <si>
    <t>0140126341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</si>
  <si>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</si>
  <si>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011Е151720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</si>
  <si>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</si>
  <si>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011Е251710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</si>
  <si>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</si>
  <si>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</si>
  <si>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</si>
  <si>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011Е452130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</si>
  <si>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</si>
  <si>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</si>
  <si>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Капитальный ремонт коммунальных сетей в муниципальных дошкольных организаций</t>
  </si>
  <si>
    <t>0140126342</t>
  </si>
  <si>
    <t>Обеспечение устойчивого сокращения непригодного для проживания жилищного фонда</t>
  </si>
  <si>
    <t>Капитальный ремонт кровли в муниципальных общеобразовательных организациях</t>
  </si>
  <si>
    <t>Капитальный ремонт коммунальных сетей в муниципальных общеобразовательных организациях</t>
  </si>
  <si>
    <t>0140226351</t>
  </si>
  <si>
    <t>0140226352</t>
  </si>
  <si>
    <t>1140126140</t>
  </si>
  <si>
    <t>Физическая культура</t>
  </si>
  <si>
    <t>Обеспечение деятельности учреждений в области физической культуры и спорта, реализующих дополнительные общеразвивающие программы</t>
  </si>
  <si>
    <t>0140555490</t>
  </si>
  <si>
    <t>Исполнение судебных актов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</si>
  <si>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</si>
  <si>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</si>
  <si>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</si>
  <si>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</si>
  <si>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</si>
  <si>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</si>
  <si>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</si>
  <si>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Капитальные вложения в объекты государственной (муниципальной) собственности</t>
  </si>
  <si>
    <t>Бюджетные инвестиции</t>
  </si>
  <si>
    <t>0502</t>
  </si>
  <si>
    <t>04202S947Z</t>
  </si>
  <si>
    <t>400</t>
  </si>
  <si>
    <t>410</t>
  </si>
  <si>
    <t>Расходы за счет средств резервного фонда Правительства Республики Марий Эл</t>
  </si>
  <si>
    <t>01202S912Z</t>
  </si>
  <si>
    <t>Общее образование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</si>
  <si>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</si>
  <si>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</si>
  <si>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Закупка и монтаж спортивно-технологического оборудования для спортивных площадок</t>
  </si>
  <si>
    <t>01301S5010</t>
  </si>
  <si>
    <t>200</t>
  </si>
  <si>
    <t>240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</si>
  <si>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</si>
  <si>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</si>
  <si>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Расходы на обеспечение деятельности туристического потенциала Звениговского муниципального района</t>
  </si>
  <si>
    <t>0240826280</t>
  </si>
  <si>
    <t>0140855490</t>
  </si>
  <si>
    <t>Субсидии автономным учреждениям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</si>
  <si>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</si>
  <si>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0709</t>
  </si>
  <si>
    <t>011Y450470</t>
  </si>
  <si>
    <t>01404S5090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</si>
  <si>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</si>
  <si>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</si>
  <si>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0340155490</t>
  </si>
  <si>
    <t>0240755490</t>
  </si>
  <si>
    <t>0340355490</t>
  </si>
  <si>
    <t>(в редакции решения от "17" июля 2024 года № 526)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</si>
</sst>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name val="Calibri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theme="0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5">
      <alignment vertical="top" wrapText="1"/>
    </xf>
  </cellStyleXfs>
  <cellXfs count="51">
    <xf numFmtId="0" fontId="1" fillId="0" borderId="0" xfId="0" applyFont="1"/>
    <xf numFmtId="0" fontId="2" fillId="2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 shrinkToFit="1"/>
    </xf>
    <xf numFmtId="164" fontId="2" fillId="2" borderId="0" xfId="0" applyNumberFormat="1" applyFont="1" applyFill="1" applyAlignment="1">
      <alignment horizontal="center" vertical="center" shrinkToFit="1"/>
    </xf>
    <xf numFmtId="4" fontId="6" fillId="3" borderId="10" xfId="0" applyNumberFormat="1" applyFont="1" applyFill="1" applyBorder="1" applyAlignment="1">
      <alignment horizontal="right" vertical="top" shrinkToFit="1"/>
    </xf>
    <xf numFmtId="4" fontId="6" fillId="3" borderId="5" xfId="0" applyNumberFormat="1" applyFont="1" applyFill="1" applyBorder="1" applyAlignment="1">
      <alignment horizontal="right" vertical="top" shrinkToFit="1"/>
    </xf>
    <xf numFmtId="10" fontId="6" fillId="3" borderId="5" xfId="0" applyNumberFormat="1" applyFont="1" applyFill="1" applyBorder="1" applyAlignment="1">
      <alignment horizontal="right" vertical="top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justify" vertical="center"/>
    </xf>
    <xf numFmtId="165" fontId="2" fillId="2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2" fontId="3" fillId="2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4" fontId="6" fillId="5" borderId="10" xfId="0" applyNumberFormat="1" applyFont="1" applyFill="1" applyBorder="1" applyAlignment="1">
      <alignment horizontal="right" vertical="top" shrinkToFit="1"/>
    </xf>
    <xf numFmtId="4" fontId="6" fillId="5" borderId="5" xfId="0" applyNumberFormat="1" applyFont="1" applyFill="1" applyBorder="1" applyAlignment="1">
      <alignment horizontal="right" vertical="top" shrinkToFit="1"/>
    </xf>
    <xf numFmtId="10" fontId="6" fillId="5" borderId="5" xfId="0" applyNumberFormat="1" applyFont="1" applyFill="1" applyBorder="1" applyAlignment="1">
      <alignment horizontal="right" vertical="top" shrinkToFit="1"/>
    </xf>
    <xf numFmtId="0" fontId="4" fillId="0" borderId="0" xfId="0" applyFont="1"/>
    <xf numFmtId="0" fontId="4" fillId="0" borderId="0" xfId="0" applyFont="1" applyAlignment="1">
      <alignment horizontal="left" wrapText="1"/>
    </xf>
    <xf numFmtId="4" fontId="2" fillId="2" borderId="0" xfId="0" applyNumberFormat="1" applyFont="1" applyFill="1" applyAlignment="1">
      <alignment horizontal="center" vertical="center" shrinkToFit="1"/>
    </xf>
    <xf numFmtId="0" fontId="8" fillId="0" borderId="0" xfId="0" applyFont="1" applyAlignment="1">
      <alignment horizontal="justify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164" fontId="2" fillId="2" borderId="0" xfId="0" applyNumberFormat="1" applyFont="1" applyFill="1" applyAlignment="1">
      <alignment horizontal="center" vertical="top" shrinkToFit="1"/>
    </xf>
    <xf numFmtId="49" fontId="2" fillId="4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1" applyFont="1" applyBorder="1">
      <alignment vertical="top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xl34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68"/>
  <sheetViews>
    <sheetView tabSelected="1" workbookViewId="0">
      <selection activeCell="A6" sqref="A6:F6"/>
    </sheetView>
  </sheetViews>
  <sheetFormatPr defaultColWidth="9.109375" defaultRowHeight="14.4" outlineLevelRow="5" x14ac:dyDescent="0.3"/>
  <cols>
    <col min="1" max="1" width="65" customWidth="1"/>
    <col min="2" max="3" width="7.77734375" customWidth="1"/>
    <col min="4" max="4" width="14" customWidth="1"/>
    <col min="5" max="5" width="7.33203125" customWidth="1"/>
    <col min="6" max="6" width="14.77734375" customWidth="1"/>
    <col min="7" max="25" width="9.109375" hidden="1" bestFit="1" customWidth="1"/>
  </cols>
  <sheetData>
    <row r="1" spans="1:25" ht="20.25" customHeight="1" x14ac:dyDescent="0.35">
      <c r="A1" s="1"/>
      <c r="B1" s="43" t="s">
        <v>0</v>
      </c>
      <c r="C1" s="43"/>
      <c r="D1" s="43"/>
      <c r="E1" s="43"/>
      <c r="F1" s="43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1" customHeight="1" x14ac:dyDescent="0.3">
      <c r="A2" s="43" t="s">
        <v>1</v>
      </c>
      <c r="B2" s="43"/>
      <c r="C2" s="43"/>
      <c r="D2" s="43"/>
      <c r="E2" s="43"/>
      <c r="F2" s="4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7.25" customHeight="1" x14ac:dyDescent="0.3">
      <c r="A3" s="43" t="s">
        <v>2</v>
      </c>
      <c r="B3" s="43"/>
      <c r="C3" s="43"/>
      <c r="D3" s="43"/>
      <c r="E3" s="43"/>
      <c r="F3" s="4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8" customHeight="1" x14ac:dyDescent="0.3">
      <c r="A4" s="43" t="s">
        <v>3</v>
      </c>
      <c r="B4" s="43"/>
      <c r="C4" s="43"/>
      <c r="D4" s="43"/>
      <c r="E4" s="43"/>
      <c r="F4" s="4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7.25" customHeight="1" x14ac:dyDescent="0.3">
      <c r="A5" s="43" t="s">
        <v>4</v>
      </c>
      <c r="B5" s="43"/>
      <c r="C5" s="43"/>
      <c r="D5" s="43"/>
      <c r="E5" s="43"/>
      <c r="F5" s="43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.75" customHeight="1" x14ac:dyDescent="0.35">
      <c r="A6" s="44" t="s">
        <v>421</v>
      </c>
      <c r="B6" s="44"/>
      <c r="C6" s="44"/>
      <c r="D6" s="44"/>
      <c r="E6" s="44"/>
      <c r="F6" s="44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2.75" customHeight="1" x14ac:dyDescent="0.35">
      <c r="A7" s="1"/>
      <c r="B7" s="1"/>
      <c r="C7" s="1"/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26.25" customHeight="1" x14ac:dyDescent="0.3">
      <c r="A8" s="38" t="s">
        <v>5</v>
      </c>
      <c r="B8" s="38"/>
      <c r="C8" s="38"/>
      <c r="D8" s="38"/>
      <c r="E8" s="38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customHeight="1" x14ac:dyDescent="0.3">
      <c r="A9" s="38" t="s">
        <v>6</v>
      </c>
      <c r="B9" s="38"/>
      <c r="C9" s="38"/>
      <c r="D9" s="38"/>
      <c r="E9" s="38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customHeight="1" x14ac:dyDescent="0.3">
      <c r="A10" s="39"/>
      <c r="B10" s="39"/>
      <c r="C10" s="39"/>
      <c r="D10" s="39"/>
      <c r="E10" s="39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23.25" customHeight="1" x14ac:dyDescent="0.35">
      <c r="A11" s="40" t="s">
        <v>7</v>
      </c>
      <c r="B11" s="41"/>
      <c r="C11" s="41"/>
      <c r="D11" s="41"/>
      <c r="E11" s="41"/>
      <c r="F11" s="4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23.25" customHeight="1" x14ac:dyDescent="0.3">
      <c r="A12" s="49" t="s">
        <v>8</v>
      </c>
      <c r="B12" s="49" t="s">
        <v>9</v>
      </c>
      <c r="C12" s="49" t="s">
        <v>10</v>
      </c>
      <c r="D12" s="49" t="s">
        <v>11</v>
      </c>
      <c r="E12" s="49" t="s">
        <v>12</v>
      </c>
      <c r="F12" s="49" t="s">
        <v>13</v>
      </c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3"/>
      <c r="R12" s="45"/>
      <c r="S12" s="45"/>
      <c r="T12" s="45"/>
      <c r="U12" s="45"/>
      <c r="V12" s="45"/>
      <c r="W12" s="45"/>
      <c r="X12" s="45"/>
      <c r="Y12" s="45"/>
    </row>
    <row r="13" spans="1:25" ht="15" customHeight="1" x14ac:dyDescent="0.3">
      <c r="A13" s="50"/>
      <c r="B13" s="50"/>
      <c r="C13" s="50"/>
      <c r="D13" s="50"/>
      <c r="E13" s="50"/>
      <c r="F13" s="50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3"/>
      <c r="R13" s="46"/>
      <c r="S13" s="46"/>
      <c r="T13" s="46"/>
      <c r="U13" s="46"/>
      <c r="V13" s="46"/>
      <c r="W13" s="46"/>
      <c r="X13" s="46"/>
      <c r="Y13" s="46"/>
    </row>
    <row r="14" spans="1:25" ht="18" customHeight="1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/>
      <c r="H14" s="6"/>
      <c r="I14" s="6"/>
      <c r="J14" s="6"/>
      <c r="K14" s="6"/>
      <c r="L14" s="6"/>
      <c r="M14" s="6"/>
      <c r="N14" s="6"/>
      <c r="O14" s="6"/>
      <c r="P14" s="6"/>
      <c r="Q14" s="3"/>
      <c r="R14" s="6"/>
      <c r="S14" s="6"/>
      <c r="T14" s="6"/>
      <c r="U14" s="6"/>
      <c r="V14" s="6"/>
      <c r="W14" s="6"/>
      <c r="X14" s="6"/>
      <c r="Y14" s="6"/>
    </row>
    <row r="15" spans="1:25" ht="41.25" customHeight="1" x14ac:dyDescent="0.3">
      <c r="A15" s="7" t="s">
        <v>14</v>
      </c>
      <c r="B15" s="8" t="s">
        <v>15</v>
      </c>
      <c r="C15" s="8"/>
      <c r="D15" s="8"/>
      <c r="E15" s="8"/>
      <c r="F15" s="9">
        <f>F16+F85+F104+F122+F150+F159+F181+F186+F208+F219</f>
        <v>242242.46651</v>
      </c>
      <c r="G15" s="10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2">
        <v>0.54792974022780006</v>
      </c>
      <c r="W15" s="11">
        <v>0</v>
      </c>
      <c r="X15" s="12">
        <v>0</v>
      </c>
      <c r="Y15" s="11">
        <v>0</v>
      </c>
    </row>
    <row r="16" spans="1:25" ht="28.5" customHeight="1" outlineLevel="1" x14ac:dyDescent="0.3">
      <c r="A16" s="7" t="s">
        <v>16</v>
      </c>
      <c r="B16" s="8" t="s">
        <v>15</v>
      </c>
      <c r="C16" s="8" t="s">
        <v>17</v>
      </c>
      <c r="D16" s="8"/>
      <c r="E16" s="8"/>
      <c r="F16" s="9">
        <f>F17+F42+F46+F50</f>
        <v>53824.145649999999</v>
      </c>
      <c r="G16" s="10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2">
        <v>0.67135977128519697</v>
      </c>
      <c r="W16" s="11">
        <v>0</v>
      </c>
      <c r="X16" s="12">
        <v>0</v>
      </c>
      <c r="Y16" s="11">
        <v>0</v>
      </c>
    </row>
    <row r="17" spans="1:25" ht="61.5" customHeight="1" outlineLevel="2" x14ac:dyDescent="0.3">
      <c r="A17" s="7" t="s">
        <v>18</v>
      </c>
      <c r="B17" s="8" t="s">
        <v>15</v>
      </c>
      <c r="C17" s="8" t="s">
        <v>19</v>
      </c>
      <c r="D17" s="8"/>
      <c r="E17" s="8"/>
      <c r="F17" s="9">
        <f>F18+F21+F26+F33+F36+F39</f>
        <v>44380.16358</v>
      </c>
      <c r="G17" s="10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2">
        <v>0.68124221783774996</v>
      </c>
      <c r="W17" s="11">
        <v>0</v>
      </c>
      <c r="X17" s="12">
        <v>0</v>
      </c>
      <c r="Y17" s="11">
        <v>0</v>
      </c>
    </row>
    <row r="18" spans="1:25" ht="54" outlineLevel="3" x14ac:dyDescent="0.3">
      <c r="A18" s="7" t="s">
        <v>20</v>
      </c>
      <c r="B18" s="8" t="s">
        <v>15</v>
      </c>
      <c r="C18" s="8" t="s">
        <v>19</v>
      </c>
      <c r="D18" s="13" t="s">
        <v>382</v>
      </c>
      <c r="E18" s="8"/>
      <c r="F18" s="9">
        <f>F19</f>
        <v>12.759</v>
      </c>
      <c r="G18" s="10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2">
        <v>1</v>
      </c>
      <c r="W18" s="11">
        <v>0</v>
      </c>
      <c r="X18" s="12">
        <v>0</v>
      </c>
      <c r="Y18" s="11">
        <v>0</v>
      </c>
    </row>
    <row r="19" spans="1:25" ht="90" outlineLevel="4" x14ac:dyDescent="0.3">
      <c r="A19" s="7" t="s">
        <v>21</v>
      </c>
      <c r="B19" s="8" t="s">
        <v>15</v>
      </c>
      <c r="C19" s="8" t="s">
        <v>19</v>
      </c>
      <c r="D19" s="13" t="s">
        <v>382</v>
      </c>
      <c r="E19" s="8" t="s">
        <v>22</v>
      </c>
      <c r="F19" s="9">
        <f>F20</f>
        <v>12.759</v>
      </c>
      <c r="G19" s="10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2">
        <v>1</v>
      </c>
      <c r="W19" s="11">
        <v>0</v>
      </c>
      <c r="X19" s="12">
        <v>0</v>
      </c>
      <c r="Y19" s="11">
        <v>0</v>
      </c>
    </row>
    <row r="20" spans="1:25" ht="36" outlineLevel="5" x14ac:dyDescent="0.3">
      <c r="A20" s="7" t="s">
        <v>23</v>
      </c>
      <c r="B20" s="8" t="s">
        <v>15</v>
      </c>
      <c r="C20" s="8" t="s">
        <v>19</v>
      </c>
      <c r="D20" s="13" t="s">
        <v>382</v>
      </c>
      <c r="E20" s="8" t="s">
        <v>24</v>
      </c>
      <c r="F20" s="9">
        <v>12.759</v>
      </c>
      <c r="G20" s="10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2">
        <v>1</v>
      </c>
      <c r="W20" s="11">
        <v>0</v>
      </c>
      <c r="X20" s="12">
        <v>0</v>
      </c>
      <c r="Y20" s="11">
        <v>0</v>
      </c>
    </row>
    <row r="21" spans="1:25" ht="83.25" customHeight="1" outlineLevel="3" x14ac:dyDescent="0.3">
      <c r="A21" s="7" t="s">
        <v>25</v>
      </c>
      <c r="B21" s="8" t="s">
        <v>15</v>
      </c>
      <c r="C21" s="8" t="s">
        <v>19</v>
      </c>
      <c r="D21" s="13" t="s">
        <v>26</v>
      </c>
      <c r="E21" s="8"/>
      <c r="F21" s="9">
        <f>F22+F24</f>
        <v>613</v>
      </c>
      <c r="G21" s="10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2">
        <v>0.57820255121042796</v>
      </c>
      <c r="W21" s="11">
        <v>0</v>
      </c>
      <c r="X21" s="12">
        <v>0</v>
      </c>
      <c r="Y21" s="11">
        <v>0</v>
      </c>
    </row>
    <row r="22" spans="1:25" ht="92.25" customHeight="1" outlineLevel="4" x14ac:dyDescent="0.3">
      <c r="A22" s="7" t="s">
        <v>27</v>
      </c>
      <c r="B22" s="8" t="s">
        <v>15</v>
      </c>
      <c r="C22" s="8" t="s">
        <v>19</v>
      </c>
      <c r="D22" s="13" t="s">
        <v>26</v>
      </c>
      <c r="E22" s="8" t="s">
        <v>22</v>
      </c>
      <c r="F22" s="9">
        <f>F23</f>
        <v>533</v>
      </c>
      <c r="G22" s="10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2">
        <v>0.64440868708971599</v>
      </c>
      <c r="W22" s="11">
        <v>0</v>
      </c>
      <c r="X22" s="12">
        <v>0</v>
      </c>
      <c r="Y22" s="11">
        <v>0</v>
      </c>
    </row>
    <row r="23" spans="1:25" ht="46.5" customHeight="1" outlineLevel="5" x14ac:dyDescent="0.3">
      <c r="A23" s="7" t="s">
        <v>23</v>
      </c>
      <c r="B23" s="8" t="s">
        <v>15</v>
      </c>
      <c r="C23" s="8" t="s">
        <v>19</v>
      </c>
      <c r="D23" s="13" t="s">
        <v>26</v>
      </c>
      <c r="E23" s="8" t="s">
        <v>24</v>
      </c>
      <c r="F23" s="9">
        <v>533</v>
      </c>
      <c r="G23" s="10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2">
        <v>0.64440868708971599</v>
      </c>
      <c r="W23" s="11">
        <v>0</v>
      </c>
      <c r="X23" s="12">
        <v>0</v>
      </c>
      <c r="Y23" s="11">
        <v>0</v>
      </c>
    </row>
    <row r="24" spans="1:25" ht="43.5" customHeight="1" outlineLevel="4" x14ac:dyDescent="0.3">
      <c r="A24" s="7" t="s">
        <v>28</v>
      </c>
      <c r="B24" s="8" t="s">
        <v>15</v>
      </c>
      <c r="C24" s="8" t="s">
        <v>19</v>
      </c>
      <c r="D24" s="13" t="s">
        <v>26</v>
      </c>
      <c r="E24" s="8" t="s">
        <v>29</v>
      </c>
      <c r="F24" s="9">
        <f>F25</f>
        <v>80</v>
      </c>
      <c r="G24" s="10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2">
        <v>0.2</v>
      </c>
      <c r="W24" s="11">
        <v>0</v>
      </c>
      <c r="X24" s="12">
        <v>0</v>
      </c>
      <c r="Y24" s="11">
        <v>0</v>
      </c>
    </row>
    <row r="25" spans="1:25" ht="45" customHeight="1" outlineLevel="5" x14ac:dyDescent="0.3">
      <c r="A25" s="7" t="s">
        <v>30</v>
      </c>
      <c r="B25" s="8" t="s">
        <v>15</v>
      </c>
      <c r="C25" s="8" t="s">
        <v>19</v>
      </c>
      <c r="D25" s="13" t="s">
        <v>26</v>
      </c>
      <c r="E25" s="8" t="s">
        <v>31</v>
      </c>
      <c r="F25" s="9">
        <v>80</v>
      </c>
      <c r="G25" s="10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2">
        <v>0.2</v>
      </c>
      <c r="W25" s="11">
        <v>0</v>
      </c>
      <c r="X25" s="12">
        <v>0</v>
      </c>
      <c r="Y25" s="11">
        <v>0</v>
      </c>
    </row>
    <row r="26" spans="1:25" ht="24.75" customHeight="1" outlineLevel="3" x14ac:dyDescent="0.3">
      <c r="A26" s="7" t="s">
        <v>32</v>
      </c>
      <c r="B26" s="8" t="s">
        <v>15</v>
      </c>
      <c r="C26" s="8" t="s">
        <v>19</v>
      </c>
      <c r="D26" s="8" t="s">
        <v>33</v>
      </c>
      <c r="E26" s="8"/>
      <c r="F26" s="9">
        <f>F27+F29+F31</f>
        <v>40351.441510000004</v>
      </c>
      <c r="G26" s="10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2">
        <v>0.67068497661844495</v>
      </c>
      <c r="W26" s="11">
        <v>0</v>
      </c>
      <c r="X26" s="12">
        <v>0</v>
      </c>
      <c r="Y26" s="11">
        <v>0</v>
      </c>
    </row>
    <row r="27" spans="1:25" ht="101.25" customHeight="1" outlineLevel="4" x14ac:dyDescent="0.3">
      <c r="A27" s="7" t="s">
        <v>21</v>
      </c>
      <c r="B27" s="8" t="s">
        <v>15</v>
      </c>
      <c r="C27" s="8" t="s">
        <v>19</v>
      </c>
      <c r="D27" s="8" t="s">
        <v>33</v>
      </c>
      <c r="E27" s="8" t="s">
        <v>22</v>
      </c>
      <c r="F27" s="9">
        <f>F28</f>
        <v>36457.300000000003</v>
      </c>
      <c r="G27" s="10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2">
        <v>0.65668336027574903</v>
      </c>
      <c r="W27" s="11">
        <v>0</v>
      </c>
      <c r="X27" s="12">
        <v>0</v>
      </c>
      <c r="Y27" s="11">
        <v>0</v>
      </c>
    </row>
    <row r="28" spans="1:25" ht="44.25" customHeight="1" outlineLevel="5" x14ac:dyDescent="0.3">
      <c r="A28" s="7" t="s">
        <v>23</v>
      </c>
      <c r="B28" s="8" t="s">
        <v>15</v>
      </c>
      <c r="C28" s="8" t="s">
        <v>19</v>
      </c>
      <c r="D28" s="8" t="s">
        <v>33</v>
      </c>
      <c r="E28" s="8" t="s">
        <v>24</v>
      </c>
      <c r="F28" s="9">
        <v>36457.300000000003</v>
      </c>
      <c r="G28" s="1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2">
        <v>0.65668336027574903</v>
      </c>
      <c r="W28" s="11">
        <v>0</v>
      </c>
      <c r="X28" s="12">
        <v>0</v>
      </c>
      <c r="Y28" s="11">
        <v>0</v>
      </c>
    </row>
    <row r="29" spans="1:25" ht="44.25" customHeight="1" outlineLevel="4" x14ac:dyDescent="0.3">
      <c r="A29" s="7" t="s">
        <v>28</v>
      </c>
      <c r="B29" s="8" t="s">
        <v>15</v>
      </c>
      <c r="C29" s="8" t="s">
        <v>19</v>
      </c>
      <c r="D29" s="8" t="s">
        <v>33</v>
      </c>
      <c r="E29" s="8" t="s">
        <v>29</v>
      </c>
      <c r="F29" s="9">
        <f>F30</f>
        <v>3714.1415099999999</v>
      </c>
      <c r="G29" s="10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2">
        <v>0.786715394208098</v>
      </c>
      <c r="W29" s="11">
        <v>0</v>
      </c>
      <c r="X29" s="12">
        <v>0</v>
      </c>
      <c r="Y29" s="11">
        <v>0</v>
      </c>
    </row>
    <row r="30" spans="1:25" ht="45" customHeight="1" outlineLevel="5" x14ac:dyDescent="0.3">
      <c r="A30" s="7" t="s">
        <v>30</v>
      </c>
      <c r="B30" s="8" t="s">
        <v>15</v>
      </c>
      <c r="C30" s="8" t="s">
        <v>19</v>
      </c>
      <c r="D30" s="8" t="s">
        <v>33</v>
      </c>
      <c r="E30" s="8" t="s">
        <v>31</v>
      </c>
      <c r="F30" s="9">
        <v>3714.1415099999999</v>
      </c>
      <c r="G30" s="10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2">
        <v>0.786715394208098</v>
      </c>
      <c r="W30" s="11">
        <v>0</v>
      </c>
      <c r="X30" s="12">
        <v>0</v>
      </c>
      <c r="Y30" s="11">
        <v>0</v>
      </c>
    </row>
    <row r="31" spans="1:25" ht="25.5" customHeight="1" outlineLevel="4" x14ac:dyDescent="0.3">
      <c r="A31" s="7" t="s">
        <v>34</v>
      </c>
      <c r="B31" s="8" t="s">
        <v>15</v>
      </c>
      <c r="C31" s="8" t="s">
        <v>19</v>
      </c>
      <c r="D31" s="8" t="s">
        <v>33</v>
      </c>
      <c r="E31" s="8" t="s">
        <v>35</v>
      </c>
      <c r="F31" s="9">
        <f>F32</f>
        <v>180</v>
      </c>
      <c r="G31" s="10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2">
        <v>0.76339633354964298</v>
      </c>
      <c r="W31" s="11">
        <v>0</v>
      </c>
      <c r="X31" s="12">
        <v>0</v>
      </c>
      <c r="Y31" s="11">
        <v>0</v>
      </c>
    </row>
    <row r="32" spans="1:25" ht="24" customHeight="1" outlineLevel="5" x14ac:dyDescent="0.3">
      <c r="A32" s="7" t="s">
        <v>36</v>
      </c>
      <c r="B32" s="8" t="s">
        <v>15</v>
      </c>
      <c r="C32" s="8" t="s">
        <v>19</v>
      </c>
      <c r="D32" s="8" t="s">
        <v>33</v>
      </c>
      <c r="E32" s="8" t="s">
        <v>37</v>
      </c>
      <c r="F32" s="9">
        <v>180</v>
      </c>
      <c r="G32" s="10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2">
        <v>0.76339633354964298</v>
      </c>
      <c r="W32" s="11">
        <v>0</v>
      </c>
      <c r="X32" s="12">
        <v>0</v>
      </c>
      <c r="Y32" s="11">
        <v>0</v>
      </c>
    </row>
    <row r="33" spans="1:25" ht="44.25" customHeight="1" outlineLevel="3" x14ac:dyDescent="0.3">
      <c r="A33" s="7" t="s">
        <v>38</v>
      </c>
      <c r="B33" s="8" t="s">
        <v>15</v>
      </c>
      <c r="C33" s="8" t="s">
        <v>19</v>
      </c>
      <c r="D33" s="8" t="s">
        <v>39</v>
      </c>
      <c r="E33" s="8"/>
      <c r="F33" s="9">
        <f>F34</f>
        <v>2510</v>
      </c>
      <c r="G33" s="10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2">
        <v>0.74352726862362295</v>
      </c>
      <c r="W33" s="11">
        <v>0</v>
      </c>
      <c r="X33" s="12">
        <v>0</v>
      </c>
      <c r="Y33" s="11">
        <v>0</v>
      </c>
    </row>
    <row r="34" spans="1:25" ht="92.25" customHeight="1" outlineLevel="4" x14ac:dyDescent="0.3">
      <c r="A34" s="7" t="s">
        <v>21</v>
      </c>
      <c r="B34" s="8" t="s">
        <v>15</v>
      </c>
      <c r="C34" s="8" t="s">
        <v>19</v>
      </c>
      <c r="D34" s="8" t="s">
        <v>39</v>
      </c>
      <c r="E34" s="8" t="s">
        <v>22</v>
      </c>
      <c r="F34" s="9">
        <f>F35</f>
        <v>2510</v>
      </c>
      <c r="G34" s="1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2">
        <v>0.74352726862362295</v>
      </c>
      <c r="W34" s="11">
        <v>0</v>
      </c>
      <c r="X34" s="12">
        <v>0</v>
      </c>
      <c r="Y34" s="11">
        <v>0</v>
      </c>
    </row>
    <row r="35" spans="1:25" ht="43.5" customHeight="1" outlineLevel="5" x14ac:dyDescent="0.3">
      <c r="A35" s="7" t="s">
        <v>23</v>
      </c>
      <c r="B35" s="8" t="s">
        <v>15</v>
      </c>
      <c r="C35" s="8" t="s">
        <v>19</v>
      </c>
      <c r="D35" s="8" t="s">
        <v>39</v>
      </c>
      <c r="E35" s="8" t="s">
        <v>24</v>
      </c>
      <c r="F35" s="9">
        <v>2510</v>
      </c>
      <c r="G35" s="10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2">
        <v>0.74352726862362295</v>
      </c>
      <c r="W35" s="11">
        <v>0</v>
      </c>
      <c r="X35" s="12">
        <v>0</v>
      </c>
      <c r="Y35" s="11">
        <v>0</v>
      </c>
    </row>
    <row r="36" spans="1:25" ht="54" outlineLevel="3" x14ac:dyDescent="0.3">
      <c r="A36" s="7" t="s">
        <v>20</v>
      </c>
      <c r="B36" s="8" t="s">
        <v>15</v>
      </c>
      <c r="C36" s="8" t="s">
        <v>19</v>
      </c>
      <c r="D36" s="8" t="s">
        <v>40</v>
      </c>
      <c r="E36" s="8"/>
      <c r="F36" s="9">
        <f>F37</f>
        <v>886.96307000000002</v>
      </c>
      <c r="G36" s="10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2">
        <v>1</v>
      </c>
      <c r="W36" s="11">
        <v>0</v>
      </c>
      <c r="X36" s="12">
        <v>0</v>
      </c>
      <c r="Y36" s="11">
        <v>0</v>
      </c>
    </row>
    <row r="37" spans="1:25" ht="90" outlineLevel="4" x14ac:dyDescent="0.3">
      <c r="A37" s="7" t="s">
        <v>21</v>
      </c>
      <c r="B37" s="8" t="s">
        <v>15</v>
      </c>
      <c r="C37" s="8" t="s">
        <v>19</v>
      </c>
      <c r="D37" s="8" t="s">
        <v>40</v>
      </c>
      <c r="E37" s="8" t="s">
        <v>22</v>
      </c>
      <c r="F37" s="9">
        <f>F38</f>
        <v>886.96307000000002</v>
      </c>
      <c r="G37" s="10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2">
        <v>1</v>
      </c>
      <c r="W37" s="11">
        <v>0</v>
      </c>
      <c r="X37" s="12">
        <v>0</v>
      </c>
      <c r="Y37" s="11">
        <v>0</v>
      </c>
    </row>
    <row r="38" spans="1:25" ht="36" outlineLevel="5" x14ac:dyDescent="0.3">
      <c r="A38" s="7" t="s">
        <v>23</v>
      </c>
      <c r="B38" s="8" t="s">
        <v>15</v>
      </c>
      <c r="C38" s="8" t="s">
        <v>19</v>
      </c>
      <c r="D38" s="8" t="s">
        <v>40</v>
      </c>
      <c r="E38" s="8" t="s">
        <v>24</v>
      </c>
      <c r="F38" s="9">
        <v>886.96307000000002</v>
      </c>
      <c r="G38" s="10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2">
        <v>1</v>
      </c>
      <c r="W38" s="11">
        <v>0</v>
      </c>
      <c r="X38" s="12">
        <v>0</v>
      </c>
      <c r="Y38" s="11">
        <v>0</v>
      </c>
    </row>
    <row r="39" spans="1:25" ht="46.5" customHeight="1" outlineLevel="3" x14ac:dyDescent="0.3">
      <c r="A39" s="7" t="s">
        <v>41</v>
      </c>
      <c r="B39" s="8" t="s">
        <v>15</v>
      </c>
      <c r="C39" s="8" t="s">
        <v>19</v>
      </c>
      <c r="D39" s="8" t="s">
        <v>42</v>
      </c>
      <c r="E39" s="8"/>
      <c r="F39" s="9">
        <f>F40</f>
        <v>6</v>
      </c>
      <c r="G39" s="10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2">
        <v>0.75</v>
      </c>
      <c r="W39" s="11">
        <v>0</v>
      </c>
      <c r="X39" s="12">
        <v>0</v>
      </c>
      <c r="Y39" s="11">
        <v>0</v>
      </c>
    </row>
    <row r="40" spans="1:25" ht="44.25" customHeight="1" outlineLevel="4" x14ac:dyDescent="0.3">
      <c r="A40" s="7" t="s">
        <v>28</v>
      </c>
      <c r="B40" s="8" t="s">
        <v>15</v>
      </c>
      <c r="C40" s="8" t="s">
        <v>19</v>
      </c>
      <c r="D40" s="8" t="s">
        <v>42</v>
      </c>
      <c r="E40" s="8" t="s">
        <v>29</v>
      </c>
      <c r="F40" s="9">
        <f>F41</f>
        <v>6</v>
      </c>
      <c r="G40" s="1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2">
        <v>0.75</v>
      </c>
      <c r="W40" s="11">
        <v>0</v>
      </c>
      <c r="X40" s="12">
        <v>0</v>
      </c>
      <c r="Y40" s="11">
        <v>0</v>
      </c>
    </row>
    <row r="41" spans="1:25" ht="44.25" customHeight="1" outlineLevel="5" x14ac:dyDescent="0.3">
      <c r="A41" s="7" t="s">
        <v>30</v>
      </c>
      <c r="B41" s="8" t="s">
        <v>15</v>
      </c>
      <c r="C41" s="8" t="s">
        <v>19</v>
      </c>
      <c r="D41" s="8" t="s">
        <v>42</v>
      </c>
      <c r="E41" s="8" t="s">
        <v>31</v>
      </c>
      <c r="F41" s="9">
        <v>6</v>
      </c>
      <c r="G41" s="10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2">
        <v>0.75</v>
      </c>
      <c r="W41" s="11">
        <v>0</v>
      </c>
      <c r="X41" s="12">
        <v>0</v>
      </c>
      <c r="Y41" s="11">
        <v>0</v>
      </c>
    </row>
    <row r="42" spans="1:25" ht="24.75" customHeight="1" outlineLevel="2" x14ac:dyDescent="0.3">
      <c r="A42" s="7" t="s">
        <v>43</v>
      </c>
      <c r="B42" s="8" t="s">
        <v>15</v>
      </c>
      <c r="C42" s="8" t="s">
        <v>44</v>
      </c>
      <c r="D42" s="8"/>
      <c r="E42" s="8"/>
      <c r="F42" s="9">
        <f>F43</f>
        <v>5.5</v>
      </c>
      <c r="G42" s="10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2">
        <v>1</v>
      </c>
      <c r="W42" s="11">
        <v>0</v>
      </c>
      <c r="X42" s="12">
        <v>0</v>
      </c>
      <c r="Y42" s="11">
        <v>0</v>
      </c>
    </row>
    <row r="43" spans="1:25" ht="63" customHeight="1" outlineLevel="3" x14ac:dyDescent="0.3">
      <c r="A43" s="7" t="s">
        <v>45</v>
      </c>
      <c r="B43" s="8" t="s">
        <v>15</v>
      </c>
      <c r="C43" s="8" t="s">
        <v>44</v>
      </c>
      <c r="D43" s="8" t="s">
        <v>46</v>
      </c>
      <c r="E43" s="8"/>
      <c r="F43" s="9">
        <f>F44</f>
        <v>5.5</v>
      </c>
      <c r="G43" s="10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2">
        <v>1</v>
      </c>
      <c r="W43" s="11">
        <v>0</v>
      </c>
      <c r="X43" s="12">
        <v>0</v>
      </c>
      <c r="Y43" s="11">
        <v>0</v>
      </c>
    </row>
    <row r="44" spans="1:25" ht="45" customHeight="1" outlineLevel="4" x14ac:dyDescent="0.3">
      <c r="A44" s="7" t="s">
        <v>28</v>
      </c>
      <c r="B44" s="8" t="s">
        <v>15</v>
      </c>
      <c r="C44" s="8" t="s">
        <v>44</v>
      </c>
      <c r="D44" s="8" t="s">
        <v>46</v>
      </c>
      <c r="E44" s="8" t="s">
        <v>29</v>
      </c>
      <c r="F44" s="9">
        <f>F45</f>
        <v>5.5</v>
      </c>
      <c r="G44" s="10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2">
        <v>1</v>
      </c>
      <c r="W44" s="11">
        <v>0</v>
      </c>
      <c r="X44" s="12">
        <v>0</v>
      </c>
      <c r="Y44" s="11">
        <v>0</v>
      </c>
    </row>
    <row r="45" spans="1:25" ht="45.75" customHeight="1" outlineLevel="5" x14ac:dyDescent="0.3">
      <c r="A45" s="7" t="s">
        <v>30</v>
      </c>
      <c r="B45" s="8" t="s">
        <v>15</v>
      </c>
      <c r="C45" s="8" t="s">
        <v>44</v>
      </c>
      <c r="D45" s="8" t="s">
        <v>46</v>
      </c>
      <c r="E45" s="8" t="s">
        <v>31</v>
      </c>
      <c r="F45" s="9">
        <v>5.5</v>
      </c>
      <c r="G45" s="10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2">
        <v>1</v>
      </c>
      <c r="W45" s="11">
        <v>0</v>
      </c>
      <c r="X45" s="12">
        <v>0</v>
      </c>
      <c r="Y45" s="11">
        <v>0</v>
      </c>
    </row>
    <row r="46" spans="1:25" ht="27.75" hidden="1" customHeight="1" outlineLevel="2" x14ac:dyDescent="0.3">
      <c r="A46" s="7" t="s">
        <v>47</v>
      </c>
      <c r="B46" s="8" t="s">
        <v>15</v>
      </c>
      <c r="C46" s="8" t="s">
        <v>48</v>
      </c>
      <c r="D46" s="8"/>
      <c r="E46" s="8"/>
      <c r="F46" s="9">
        <f>F47</f>
        <v>0</v>
      </c>
      <c r="G46" s="10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2">
        <v>0</v>
      </c>
      <c r="W46" s="11">
        <v>0</v>
      </c>
      <c r="X46" s="12">
        <v>0</v>
      </c>
      <c r="Y46" s="11">
        <v>0</v>
      </c>
    </row>
    <row r="47" spans="1:25" ht="29.25" hidden="1" customHeight="1" outlineLevel="3" x14ac:dyDescent="0.3">
      <c r="A47" s="7" t="s">
        <v>49</v>
      </c>
      <c r="B47" s="8" t="s">
        <v>15</v>
      </c>
      <c r="C47" s="8" t="s">
        <v>48</v>
      </c>
      <c r="D47" s="13" t="s">
        <v>50</v>
      </c>
      <c r="E47" s="8"/>
      <c r="F47" s="9">
        <f>F48</f>
        <v>0</v>
      </c>
      <c r="G47" s="10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2">
        <v>0</v>
      </c>
      <c r="W47" s="11">
        <v>0</v>
      </c>
      <c r="X47" s="12">
        <v>0</v>
      </c>
      <c r="Y47" s="11">
        <v>0</v>
      </c>
    </row>
    <row r="48" spans="1:25" ht="28.5" hidden="1" customHeight="1" outlineLevel="4" x14ac:dyDescent="0.3">
      <c r="A48" s="7" t="s">
        <v>34</v>
      </c>
      <c r="B48" s="8" t="s">
        <v>15</v>
      </c>
      <c r="C48" s="8" t="s">
        <v>48</v>
      </c>
      <c r="D48" s="13" t="s">
        <v>50</v>
      </c>
      <c r="E48" s="8" t="s">
        <v>35</v>
      </c>
      <c r="F48" s="9">
        <f>F49</f>
        <v>0</v>
      </c>
      <c r="G48" s="10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2">
        <v>0</v>
      </c>
      <c r="W48" s="11">
        <v>0</v>
      </c>
      <c r="X48" s="12">
        <v>0</v>
      </c>
      <c r="Y48" s="11">
        <v>0</v>
      </c>
    </row>
    <row r="49" spans="1:25" ht="26.25" hidden="1" customHeight="1" outlineLevel="5" x14ac:dyDescent="0.3">
      <c r="A49" s="7" t="s">
        <v>51</v>
      </c>
      <c r="B49" s="8" t="s">
        <v>15</v>
      </c>
      <c r="C49" s="8" t="s">
        <v>48</v>
      </c>
      <c r="D49" s="13" t="s">
        <v>50</v>
      </c>
      <c r="E49" s="8" t="s">
        <v>52</v>
      </c>
      <c r="F49" s="9"/>
      <c r="G49" s="10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2">
        <v>0</v>
      </c>
      <c r="W49" s="11">
        <v>0</v>
      </c>
      <c r="X49" s="12">
        <v>0</v>
      </c>
      <c r="Y49" s="11">
        <v>0</v>
      </c>
    </row>
    <row r="50" spans="1:25" ht="27" customHeight="1" outlineLevel="2" collapsed="1" x14ac:dyDescent="0.3">
      <c r="A50" s="7" t="s">
        <v>53</v>
      </c>
      <c r="B50" s="8" t="s">
        <v>15</v>
      </c>
      <c r="C50" s="8" t="s">
        <v>54</v>
      </c>
      <c r="D50" s="8"/>
      <c r="E50" s="8"/>
      <c r="F50" s="9">
        <f>F56+F59+F64+F70+F79+F82+F73+F76+F51</f>
        <v>9438.48207</v>
      </c>
      <c r="G50" s="10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2">
        <v>0.59840256649717605</v>
      </c>
      <c r="W50" s="11">
        <v>0</v>
      </c>
      <c r="X50" s="12">
        <v>0</v>
      </c>
      <c r="Y50" s="11">
        <v>0</v>
      </c>
    </row>
    <row r="51" spans="1:25" ht="27" customHeight="1" outlineLevel="2" x14ac:dyDescent="0.3">
      <c r="A51" s="7" t="s">
        <v>55</v>
      </c>
      <c r="B51" s="8" t="s">
        <v>15</v>
      </c>
      <c r="C51" s="8" t="s">
        <v>54</v>
      </c>
      <c r="D51" s="8">
        <v>9990026040</v>
      </c>
      <c r="E51" s="8"/>
      <c r="F51" s="9">
        <f>F52+F54</f>
        <v>1489.2</v>
      </c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1"/>
      <c r="X51" s="12"/>
      <c r="Y51" s="11"/>
    </row>
    <row r="52" spans="1:25" ht="93" customHeight="1" outlineLevel="2" x14ac:dyDescent="0.3">
      <c r="A52" s="7" t="s">
        <v>21</v>
      </c>
      <c r="B52" s="8" t="s">
        <v>15</v>
      </c>
      <c r="C52" s="8" t="s">
        <v>54</v>
      </c>
      <c r="D52" s="8">
        <v>9990026040</v>
      </c>
      <c r="E52" s="8" t="s">
        <v>22</v>
      </c>
      <c r="F52" s="9">
        <f>F53</f>
        <v>1382.2</v>
      </c>
      <c r="G52" s="10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1"/>
      <c r="X52" s="12"/>
      <c r="Y52" s="11"/>
    </row>
    <row r="53" spans="1:25" ht="45.75" customHeight="1" outlineLevel="2" x14ac:dyDescent="0.3">
      <c r="A53" s="7" t="s">
        <v>23</v>
      </c>
      <c r="B53" s="8" t="s">
        <v>15</v>
      </c>
      <c r="C53" s="8" t="s">
        <v>54</v>
      </c>
      <c r="D53" s="8">
        <v>9990026040</v>
      </c>
      <c r="E53" s="8" t="s">
        <v>24</v>
      </c>
      <c r="F53" s="9">
        <v>1382.2</v>
      </c>
      <c r="G53" s="10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1"/>
      <c r="X53" s="12"/>
      <c r="Y53" s="11"/>
    </row>
    <row r="54" spans="1:25" ht="42.75" customHeight="1" outlineLevel="2" x14ac:dyDescent="0.3">
      <c r="A54" s="7" t="s">
        <v>28</v>
      </c>
      <c r="B54" s="8" t="s">
        <v>15</v>
      </c>
      <c r="C54" s="8" t="s">
        <v>54</v>
      </c>
      <c r="D54" s="8">
        <v>9990026040</v>
      </c>
      <c r="E54" s="8" t="s">
        <v>29</v>
      </c>
      <c r="F54" s="9">
        <f>F55</f>
        <v>107</v>
      </c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1"/>
      <c r="X54" s="12"/>
      <c r="Y54" s="11"/>
    </row>
    <row r="55" spans="1:25" ht="46.5" customHeight="1" outlineLevel="2" x14ac:dyDescent="0.3">
      <c r="A55" s="7" t="s">
        <v>30</v>
      </c>
      <c r="B55" s="8" t="s">
        <v>15</v>
      </c>
      <c r="C55" s="8" t="s">
        <v>54</v>
      </c>
      <c r="D55" s="8">
        <v>9990026040</v>
      </c>
      <c r="E55" s="8" t="s">
        <v>31</v>
      </c>
      <c r="F55" s="9">
        <v>107</v>
      </c>
      <c r="G55" s="10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1"/>
      <c r="X55" s="12"/>
      <c r="Y55" s="11"/>
    </row>
    <row r="56" spans="1:25" ht="44.25" customHeight="1" outlineLevel="3" x14ac:dyDescent="0.3">
      <c r="A56" s="7" t="s">
        <v>56</v>
      </c>
      <c r="B56" s="8" t="s">
        <v>15</v>
      </c>
      <c r="C56" s="8" t="s">
        <v>54</v>
      </c>
      <c r="D56" s="13" t="s">
        <v>57</v>
      </c>
      <c r="E56" s="8"/>
      <c r="F56" s="9">
        <f>F57</f>
        <v>200</v>
      </c>
      <c r="G56" s="10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2">
        <v>0.43923076923076898</v>
      </c>
      <c r="W56" s="11">
        <v>0</v>
      </c>
      <c r="X56" s="12">
        <v>0</v>
      </c>
      <c r="Y56" s="11">
        <v>0</v>
      </c>
    </row>
    <row r="57" spans="1:25" ht="45" customHeight="1" outlineLevel="4" x14ac:dyDescent="0.3">
      <c r="A57" s="7" t="s">
        <v>28</v>
      </c>
      <c r="B57" s="8" t="s">
        <v>15</v>
      </c>
      <c r="C57" s="8" t="s">
        <v>54</v>
      </c>
      <c r="D57" s="13" t="s">
        <v>57</v>
      </c>
      <c r="E57" s="8" t="s">
        <v>29</v>
      </c>
      <c r="F57" s="9">
        <f>F58</f>
        <v>200</v>
      </c>
      <c r="G57" s="10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2">
        <v>0.43923076923076898</v>
      </c>
      <c r="W57" s="11">
        <v>0</v>
      </c>
      <c r="X57" s="12">
        <v>0</v>
      </c>
      <c r="Y57" s="11">
        <v>0</v>
      </c>
    </row>
    <row r="58" spans="1:25" ht="46.5" customHeight="1" outlineLevel="5" x14ac:dyDescent="0.3">
      <c r="A58" s="7" t="s">
        <v>30</v>
      </c>
      <c r="B58" s="8" t="s">
        <v>15</v>
      </c>
      <c r="C58" s="8" t="s">
        <v>54</v>
      </c>
      <c r="D58" s="13" t="s">
        <v>57</v>
      </c>
      <c r="E58" s="8" t="s">
        <v>31</v>
      </c>
      <c r="F58" s="9">
        <v>200</v>
      </c>
      <c r="G58" s="10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2">
        <v>0.43923076923076898</v>
      </c>
      <c r="W58" s="11">
        <v>0</v>
      </c>
      <c r="X58" s="12">
        <v>0</v>
      </c>
      <c r="Y58" s="11">
        <v>0</v>
      </c>
    </row>
    <row r="59" spans="1:25" ht="27.75" customHeight="1" outlineLevel="3" x14ac:dyDescent="0.3">
      <c r="A59" s="7" t="s">
        <v>58</v>
      </c>
      <c r="B59" s="8" t="s">
        <v>15</v>
      </c>
      <c r="C59" s="8" t="s">
        <v>54</v>
      </c>
      <c r="D59" s="13" t="s">
        <v>59</v>
      </c>
      <c r="E59" s="8"/>
      <c r="F59" s="9">
        <f>F60+F62</f>
        <v>4029</v>
      </c>
      <c r="G59" s="10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2">
        <v>0.52963569810005195</v>
      </c>
      <c r="W59" s="11">
        <v>0</v>
      </c>
      <c r="X59" s="12">
        <v>0</v>
      </c>
      <c r="Y59" s="11">
        <v>0</v>
      </c>
    </row>
    <row r="60" spans="1:25" ht="44.25" customHeight="1" outlineLevel="4" x14ac:dyDescent="0.3">
      <c r="A60" s="7" t="s">
        <v>28</v>
      </c>
      <c r="B60" s="8" t="s">
        <v>15</v>
      </c>
      <c r="C60" s="8" t="s">
        <v>54</v>
      </c>
      <c r="D60" s="13" t="s">
        <v>59</v>
      </c>
      <c r="E60" s="8" t="s">
        <v>29</v>
      </c>
      <c r="F60" s="9">
        <f>F61</f>
        <v>4029</v>
      </c>
      <c r="G60" s="10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2">
        <v>0.52823776223776198</v>
      </c>
      <c r="W60" s="11">
        <v>0</v>
      </c>
      <c r="X60" s="12">
        <v>0</v>
      </c>
      <c r="Y60" s="11">
        <v>0</v>
      </c>
    </row>
    <row r="61" spans="1:25" ht="42.75" customHeight="1" outlineLevel="5" x14ac:dyDescent="0.3">
      <c r="A61" s="7" t="s">
        <v>30</v>
      </c>
      <c r="B61" s="8" t="s">
        <v>15</v>
      </c>
      <c r="C61" s="8" t="s">
        <v>54</v>
      </c>
      <c r="D61" s="13" t="s">
        <v>59</v>
      </c>
      <c r="E61" s="8" t="s">
        <v>31</v>
      </c>
      <c r="F61" s="9">
        <v>4029</v>
      </c>
      <c r="G61" s="10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2">
        <v>0.52823776223776198</v>
      </c>
      <c r="W61" s="11">
        <v>0</v>
      </c>
      <c r="X61" s="12">
        <v>0</v>
      </c>
      <c r="Y61" s="11">
        <v>0</v>
      </c>
    </row>
    <row r="62" spans="1:25" ht="26.25" hidden="1" customHeight="1" outlineLevel="4" x14ac:dyDescent="0.3">
      <c r="A62" s="7" t="s">
        <v>34</v>
      </c>
      <c r="B62" s="8" t="s">
        <v>15</v>
      </c>
      <c r="C62" s="8" t="s">
        <v>54</v>
      </c>
      <c r="D62" s="8" t="s">
        <v>60</v>
      </c>
      <c r="E62" s="8" t="s">
        <v>35</v>
      </c>
      <c r="F62" s="9">
        <f>F63</f>
        <v>0</v>
      </c>
      <c r="G62" s="10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2">
        <v>1</v>
      </c>
      <c r="W62" s="11">
        <v>0</v>
      </c>
      <c r="X62" s="12">
        <v>0</v>
      </c>
      <c r="Y62" s="11">
        <v>0</v>
      </c>
    </row>
    <row r="63" spans="1:25" ht="24.75" hidden="1" customHeight="1" outlineLevel="5" x14ac:dyDescent="0.3">
      <c r="A63" s="7" t="s">
        <v>36</v>
      </c>
      <c r="B63" s="8" t="s">
        <v>15</v>
      </c>
      <c r="C63" s="8" t="s">
        <v>54</v>
      </c>
      <c r="D63" s="8" t="s">
        <v>60</v>
      </c>
      <c r="E63" s="8" t="s">
        <v>37</v>
      </c>
      <c r="F63" s="9"/>
      <c r="G63" s="10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2">
        <v>1</v>
      </c>
      <c r="W63" s="11">
        <v>0</v>
      </c>
      <c r="X63" s="12">
        <v>0</v>
      </c>
      <c r="Y63" s="11">
        <v>0</v>
      </c>
    </row>
    <row r="64" spans="1:25" ht="36" outlineLevel="3" x14ac:dyDescent="0.3">
      <c r="A64" s="7" t="s">
        <v>61</v>
      </c>
      <c r="B64" s="8" t="s">
        <v>15</v>
      </c>
      <c r="C64" s="8" t="s">
        <v>54</v>
      </c>
      <c r="D64" s="8" t="s">
        <v>62</v>
      </c>
      <c r="E64" s="8"/>
      <c r="F64" s="9">
        <f>F65+F67</f>
        <v>2054.8119999999999</v>
      </c>
      <c r="G64" s="10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2">
        <v>0.615295367961745</v>
      </c>
      <c r="W64" s="11">
        <v>0</v>
      </c>
      <c r="X64" s="12">
        <v>0</v>
      </c>
      <c r="Y64" s="11">
        <v>0</v>
      </c>
    </row>
    <row r="65" spans="1:25" ht="36" outlineLevel="4" x14ac:dyDescent="0.3">
      <c r="A65" s="7" t="s">
        <v>28</v>
      </c>
      <c r="B65" s="8" t="s">
        <v>15</v>
      </c>
      <c r="C65" s="8" t="s">
        <v>54</v>
      </c>
      <c r="D65" s="8">
        <v>9990026110</v>
      </c>
      <c r="E65" s="8" t="s">
        <v>29</v>
      </c>
      <c r="F65" s="9">
        <f>F66</f>
        <v>2023.4449999999999</v>
      </c>
      <c r="G65" s="1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2">
        <v>0.615295367961745</v>
      </c>
      <c r="W65" s="11">
        <v>0</v>
      </c>
      <c r="X65" s="12">
        <v>0</v>
      </c>
      <c r="Y65" s="11">
        <v>0</v>
      </c>
    </row>
    <row r="66" spans="1:25" ht="36.75" customHeight="1" outlineLevel="5" x14ac:dyDescent="0.3">
      <c r="A66" s="7" t="s">
        <v>30</v>
      </c>
      <c r="B66" s="8" t="s">
        <v>15</v>
      </c>
      <c r="C66" s="8" t="s">
        <v>54</v>
      </c>
      <c r="D66" s="8">
        <v>9990026110</v>
      </c>
      <c r="E66" s="8" t="s">
        <v>31</v>
      </c>
      <c r="F66" s="9">
        <v>2023.4449999999999</v>
      </c>
      <c r="G66" s="10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2">
        <v>0.615295367961745</v>
      </c>
      <c r="W66" s="11">
        <v>0</v>
      </c>
      <c r="X66" s="12">
        <v>0</v>
      </c>
      <c r="Y66" s="11">
        <v>0</v>
      </c>
    </row>
    <row r="67" spans="1:25" ht="32.25" customHeight="1" outlineLevel="5" x14ac:dyDescent="0.3">
      <c r="A67" s="7" t="s">
        <v>34</v>
      </c>
      <c r="B67" s="8" t="s">
        <v>15</v>
      </c>
      <c r="C67" s="8" t="s">
        <v>54</v>
      </c>
      <c r="D67" s="8">
        <v>9990026110</v>
      </c>
      <c r="E67" s="8">
        <v>800</v>
      </c>
      <c r="F67" s="9">
        <f>F68+F69</f>
        <v>31.367000000000001</v>
      </c>
      <c r="G67" s="10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1"/>
      <c r="X67" s="12"/>
      <c r="Y67" s="11"/>
    </row>
    <row r="68" spans="1:25" ht="30" customHeight="1" outlineLevel="5" x14ac:dyDescent="0.3">
      <c r="A68" s="7" t="s">
        <v>383</v>
      </c>
      <c r="B68" s="8" t="s">
        <v>15</v>
      </c>
      <c r="C68" s="8" t="s">
        <v>54</v>
      </c>
      <c r="D68" s="8">
        <v>9990026110</v>
      </c>
      <c r="E68" s="8">
        <v>830</v>
      </c>
      <c r="F68" s="9">
        <v>30.167000000000002</v>
      </c>
      <c r="G68" s="10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1"/>
      <c r="X68" s="12"/>
      <c r="Y68" s="11"/>
    </row>
    <row r="69" spans="1:25" ht="30" customHeight="1" outlineLevel="5" x14ac:dyDescent="0.3">
      <c r="A69" s="7" t="s">
        <v>36</v>
      </c>
      <c r="B69" s="8" t="s">
        <v>15</v>
      </c>
      <c r="C69" s="8" t="s">
        <v>54</v>
      </c>
      <c r="D69" s="8">
        <v>9990026110</v>
      </c>
      <c r="E69" s="8">
        <v>850</v>
      </c>
      <c r="F69" s="9">
        <v>1.2</v>
      </c>
      <c r="G69" s="10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1"/>
      <c r="X69" s="12"/>
      <c r="Y69" s="11"/>
    </row>
    <row r="70" spans="1:25" ht="18" outlineLevel="3" x14ac:dyDescent="0.3">
      <c r="A70" s="7" t="s">
        <v>63</v>
      </c>
      <c r="B70" s="8" t="s">
        <v>15</v>
      </c>
      <c r="C70" s="8" t="s">
        <v>54</v>
      </c>
      <c r="D70" s="8">
        <v>9990026111</v>
      </c>
      <c r="E70" s="8"/>
      <c r="F70" s="9">
        <f>F71</f>
        <v>92.867000000000004</v>
      </c>
      <c r="G70" s="10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2">
        <v>0.95201017169997704</v>
      </c>
      <c r="W70" s="11">
        <v>0</v>
      </c>
      <c r="X70" s="12">
        <v>0</v>
      </c>
      <c r="Y70" s="11">
        <v>0</v>
      </c>
    </row>
    <row r="71" spans="1:25" ht="36" outlineLevel="4" x14ac:dyDescent="0.3">
      <c r="A71" s="7" t="s">
        <v>28</v>
      </c>
      <c r="B71" s="8" t="s">
        <v>15</v>
      </c>
      <c r="C71" s="8" t="s">
        <v>54</v>
      </c>
      <c r="D71" s="8">
        <v>9990026111</v>
      </c>
      <c r="E71" s="8" t="s">
        <v>29</v>
      </c>
      <c r="F71" s="9">
        <f>F72</f>
        <v>92.867000000000004</v>
      </c>
      <c r="G71" s="1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2">
        <v>0.95201017169997704</v>
      </c>
      <c r="W71" s="11">
        <v>0</v>
      </c>
      <c r="X71" s="12">
        <v>0</v>
      </c>
      <c r="Y71" s="11">
        <v>0</v>
      </c>
    </row>
    <row r="72" spans="1:25" ht="36" outlineLevel="5" x14ac:dyDescent="0.3">
      <c r="A72" s="7" t="s">
        <v>30</v>
      </c>
      <c r="B72" s="8" t="s">
        <v>15</v>
      </c>
      <c r="C72" s="8" t="s">
        <v>54</v>
      </c>
      <c r="D72" s="8">
        <v>9990026111</v>
      </c>
      <c r="E72" s="8" t="s">
        <v>31</v>
      </c>
      <c r="F72" s="9">
        <v>92.867000000000004</v>
      </c>
      <c r="G72" s="10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2">
        <v>0.95201017169997704</v>
      </c>
      <c r="W72" s="11">
        <v>0</v>
      </c>
      <c r="X72" s="12">
        <v>0</v>
      </c>
      <c r="Y72" s="11">
        <v>0</v>
      </c>
    </row>
    <row r="73" spans="1:25" ht="27.75" customHeight="1" outlineLevel="5" x14ac:dyDescent="0.3">
      <c r="A73" s="7" t="s">
        <v>64</v>
      </c>
      <c r="B73" s="8" t="s">
        <v>15</v>
      </c>
      <c r="C73" s="8" t="s">
        <v>54</v>
      </c>
      <c r="D73" s="8">
        <v>9990026112</v>
      </c>
      <c r="E73" s="8"/>
      <c r="F73" s="9">
        <f>F74</f>
        <v>614.91907000000003</v>
      </c>
      <c r="G73" s="10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1"/>
      <c r="X73" s="12"/>
      <c r="Y73" s="11"/>
    </row>
    <row r="74" spans="1:25" ht="48" customHeight="1" outlineLevel="5" x14ac:dyDescent="0.3">
      <c r="A74" s="7" t="s">
        <v>28</v>
      </c>
      <c r="B74" s="8" t="s">
        <v>15</v>
      </c>
      <c r="C74" s="8" t="s">
        <v>54</v>
      </c>
      <c r="D74" s="8">
        <v>9990026112</v>
      </c>
      <c r="E74" s="8" t="s">
        <v>29</v>
      </c>
      <c r="F74" s="9">
        <f>F75</f>
        <v>614.91907000000003</v>
      </c>
      <c r="G74" s="10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1"/>
      <c r="X74" s="12"/>
      <c r="Y74" s="11"/>
    </row>
    <row r="75" spans="1:25" ht="48" customHeight="1" outlineLevel="5" x14ac:dyDescent="0.3">
      <c r="A75" s="7" t="s">
        <v>30</v>
      </c>
      <c r="B75" s="8" t="s">
        <v>15</v>
      </c>
      <c r="C75" s="8" t="s">
        <v>54</v>
      </c>
      <c r="D75" s="8">
        <v>9990026112</v>
      </c>
      <c r="E75" s="8" t="s">
        <v>31</v>
      </c>
      <c r="F75" s="9">
        <v>614.91907000000003</v>
      </c>
      <c r="G75" s="10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1"/>
      <c r="X75" s="12"/>
      <c r="Y75" s="11"/>
    </row>
    <row r="76" spans="1:25" ht="27" customHeight="1" outlineLevel="5" x14ac:dyDescent="0.3">
      <c r="A76" s="7" t="s">
        <v>65</v>
      </c>
      <c r="B76" s="8" t="s">
        <v>15</v>
      </c>
      <c r="C76" s="8" t="s">
        <v>54</v>
      </c>
      <c r="D76" s="8">
        <v>9990026113</v>
      </c>
      <c r="E76" s="8"/>
      <c r="F76" s="9">
        <f>F77</f>
        <v>902</v>
      </c>
      <c r="G76" s="10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1"/>
      <c r="X76" s="12"/>
      <c r="Y76" s="11"/>
    </row>
    <row r="77" spans="1:25" ht="48" customHeight="1" outlineLevel="5" x14ac:dyDescent="0.3">
      <c r="A77" s="7" t="s">
        <v>28</v>
      </c>
      <c r="B77" s="8" t="s">
        <v>15</v>
      </c>
      <c r="C77" s="8" t="s">
        <v>54</v>
      </c>
      <c r="D77" s="8">
        <v>9990026113</v>
      </c>
      <c r="E77" s="8" t="s">
        <v>29</v>
      </c>
      <c r="F77" s="9">
        <f>F78</f>
        <v>902</v>
      </c>
      <c r="G77" s="10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2"/>
      <c r="W77" s="11"/>
      <c r="X77" s="12"/>
      <c r="Y77" s="11"/>
    </row>
    <row r="78" spans="1:25" ht="48" customHeight="1" outlineLevel="5" x14ac:dyDescent="0.3">
      <c r="A78" s="7" t="s">
        <v>30</v>
      </c>
      <c r="B78" s="8" t="s">
        <v>15</v>
      </c>
      <c r="C78" s="8" t="s">
        <v>54</v>
      </c>
      <c r="D78" s="8">
        <v>9990026113</v>
      </c>
      <c r="E78" s="8" t="s">
        <v>31</v>
      </c>
      <c r="F78" s="9">
        <v>902</v>
      </c>
      <c r="G78" s="10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1"/>
      <c r="X78" s="12"/>
      <c r="Y78" s="11"/>
    </row>
    <row r="79" spans="1:25" ht="54" outlineLevel="3" x14ac:dyDescent="0.3">
      <c r="A79" s="7" t="s">
        <v>20</v>
      </c>
      <c r="B79" s="8" t="s">
        <v>15</v>
      </c>
      <c r="C79" s="8" t="s">
        <v>54</v>
      </c>
      <c r="D79" s="8" t="s">
        <v>40</v>
      </c>
      <c r="E79" s="8"/>
      <c r="F79" s="9">
        <f>F80</f>
        <v>20.684000000000001</v>
      </c>
      <c r="G79" s="10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2">
        <v>1</v>
      </c>
      <c r="W79" s="11">
        <v>0</v>
      </c>
      <c r="X79" s="12">
        <v>0</v>
      </c>
      <c r="Y79" s="11">
        <v>0</v>
      </c>
    </row>
    <row r="80" spans="1:25" ht="90" outlineLevel="4" x14ac:dyDescent="0.3">
      <c r="A80" s="7" t="s">
        <v>21</v>
      </c>
      <c r="B80" s="8" t="s">
        <v>15</v>
      </c>
      <c r="C80" s="8" t="s">
        <v>54</v>
      </c>
      <c r="D80" s="8" t="s">
        <v>40</v>
      </c>
      <c r="E80" s="8" t="s">
        <v>22</v>
      </c>
      <c r="F80" s="9">
        <f>F81</f>
        <v>20.684000000000001</v>
      </c>
      <c r="G80" s="10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2">
        <v>1</v>
      </c>
      <c r="W80" s="11">
        <v>0</v>
      </c>
      <c r="X80" s="12">
        <v>0</v>
      </c>
      <c r="Y80" s="11">
        <v>0</v>
      </c>
    </row>
    <row r="81" spans="1:25" ht="36" outlineLevel="5" x14ac:dyDescent="0.3">
      <c r="A81" s="7" t="s">
        <v>23</v>
      </c>
      <c r="B81" s="8" t="s">
        <v>15</v>
      </c>
      <c r="C81" s="8" t="s">
        <v>54</v>
      </c>
      <c r="D81" s="8" t="s">
        <v>40</v>
      </c>
      <c r="E81" s="8" t="s">
        <v>24</v>
      </c>
      <c r="F81" s="9">
        <v>20.684000000000001</v>
      </c>
      <c r="G81" s="10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2">
        <v>1</v>
      </c>
      <c r="W81" s="11">
        <v>0</v>
      </c>
      <c r="X81" s="12">
        <v>0</v>
      </c>
      <c r="Y81" s="11">
        <v>0</v>
      </c>
    </row>
    <row r="82" spans="1:25" ht="93" customHeight="1" outlineLevel="3" x14ac:dyDescent="0.3">
      <c r="A82" s="7" t="s">
        <v>66</v>
      </c>
      <c r="B82" s="8" t="s">
        <v>15</v>
      </c>
      <c r="C82" s="8" t="s">
        <v>54</v>
      </c>
      <c r="D82" s="8" t="s">
        <v>67</v>
      </c>
      <c r="E82" s="8"/>
      <c r="F82" s="9">
        <f>F83</f>
        <v>35</v>
      </c>
      <c r="G82" s="10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2">
        <v>0.754285714285714</v>
      </c>
      <c r="W82" s="11">
        <v>0</v>
      </c>
      <c r="X82" s="12">
        <v>0</v>
      </c>
      <c r="Y82" s="11">
        <v>0</v>
      </c>
    </row>
    <row r="83" spans="1:25" ht="46.5" customHeight="1" outlineLevel="4" x14ac:dyDescent="0.3">
      <c r="A83" s="7" t="s">
        <v>28</v>
      </c>
      <c r="B83" s="8" t="s">
        <v>15</v>
      </c>
      <c r="C83" s="8" t="s">
        <v>54</v>
      </c>
      <c r="D83" s="8" t="s">
        <v>67</v>
      </c>
      <c r="E83" s="8" t="s">
        <v>29</v>
      </c>
      <c r="F83" s="9">
        <f>F84</f>
        <v>35</v>
      </c>
      <c r="G83" s="10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2">
        <v>0.754285714285714</v>
      </c>
      <c r="W83" s="11">
        <v>0</v>
      </c>
      <c r="X83" s="12">
        <v>0</v>
      </c>
      <c r="Y83" s="11">
        <v>0</v>
      </c>
    </row>
    <row r="84" spans="1:25" ht="48" customHeight="1" outlineLevel="5" x14ac:dyDescent="0.3">
      <c r="A84" s="7" t="s">
        <v>30</v>
      </c>
      <c r="B84" s="8" t="s">
        <v>15</v>
      </c>
      <c r="C84" s="8" t="s">
        <v>54</v>
      </c>
      <c r="D84" s="8" t="s">
        <v>67</v>
      </c>
      <c r="E84" s="8" t="s">
        <v>31</v>
      </c>
      <c r="F84" s="9">
        <v>35</v>
      </c>
      <c r="G84" s="10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2">
        <v>0.754285714285714</v>
      </c>
      <c r="W84" s="11">
        <v>0</v>
      </c>
      <c r="X84" s="12">
        <v>0</v>
      </c>
      <c r="Y84" s="11">
        <v>0</v>
      </c>
    </row>
    <row r="85" spans="1:25" ht="46.5" customHeight="1" outlineLevel="1" x14ac:dyDescent="0.3">
      <c r="A85" s="7" t="s">
        <v>68</v>
      </c>
      <c r="B85" s="8" t="s">
        <v>15</v>
      </c>
      <c r="C85" s="8" t="s">
        <v>69</v>
      </c>
      <c r="D85" s="8"/>
      <c r="E85" s="8"/>
      <c r="F85" s="9">
        <f>F86+F98</f>
        <v>5751.2950000000001</v>
      </c>
      <c r="G85" s="10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2">
        <v>0.71646548300977597</v>
      </c>
      <c r="W85" s="11">
        <v>0</v>
      </c>
      <c r="X85" s="12">
        <v>0</v>
      </c>
      <c r="Y85" s="11">
        <v>0</v>
      </c>
    </row>
    <row r="86" spans="1:25" ht="24" customHeight="1" outlineLevel="2" x14ac:dyDescent="0.3">
      <c r="A86" s="7" t="s">
        <v>70</v>
      </c>
      <c r="B86" s="8" t="s">
        <v>15</v>
      </c>
      <c r="C86" s="8" t="s">
        <v>71</v>
      </c>
      <c r="D86" s="8"/>
      <c r="E86" s="8"/>
      <c r="F86" s="9">
        <f>F87+F90+F95</f>
        <v>2216.895</v>
      </c>
      <c r="G86" s="10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2">
        <v>0.69803254605171905</v>
      </c>
      <c r="W86" s="11">
        <v>0</v>
      </c>
      <c r="X86" s="12">
        <v>0</v>
      </c>
      <c r="Y86" s="11">
        <v>0</v>
      </c>
    </row>
    <row r="87" spans="1:25" ht="54" outlineLevel="3" x14ac:dyDescent="0.3">
      <c r="A87" s="7" t="s">
        <v>20</v>
      </c>
      <c r="B87" s="8" t="s">
        <v>15</v>
      </c>
      <c r="C87" s="8" t="s">
        <v>71</v>
      </c>
      <c r="D87" s="8" t="s">
        <v>40</v>
      </c>
      <c r="E87" s="8"/>
      <c r="F87" s="9">
        <f>F88</f>
        <v>60.895000000000003</v>
      </c>
      <c r="G87" s="10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2">
        <v>1</v>
      </c>
      <c r="W87" s="11">
        <v>0</v>
      </c>
      <c r="X87" s="12">
        <v>0</v>
      </c>
      <c r="Y87" s="11">
        <v>0</v>
      </c>
    </row>
    <row r="88" spans="1:25" ht="90" outlineLevel="4" x14ac:dyDescent="0.3">
      <c r="A88" s="7" t="s">
        <v>21</v>
      </c>
      <c r="B88" s="8" t="s">
        <v>15</v>
      </c>
      <c r="C88" s="8" t="s">
        <v>71</v>
      </c>
      <c r="D88" s="8" t="s">
        <v>40</v>
      </c>
      <c r="E88" s="8" t="s">
        <v>22</v>
      </c>
      <c r="F88" s="9">
        <f>F89</f>
        <v>60.895000000000003</v>
      </c>
      <c r="G88" s="10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2">
        <v>1</v>
      </c>
      <c r="W88" s="11">
        <v>0</v>
      </c>
      <c r="X88" s="12">
        <v>0</v>
      </c>
      <c r="Y88" s="11">
        <v>0</v>
      </c>
    </row>
    <row r="89" spans="1:25" ht="36" outlineLevel="5" x14ac:dyDescent="0.3">
      <c r="A89" s="7" t="s">
        <v>23</v>
      </c>
      <c r="B89" s="8" t="s">
        <v>15</v>
      </c>
      <c r="C89" s="8" t="s">
        <v>71</v>
      </c>
      <c r="D89" s="8" t="s">
        <v>40</v>
      </c>
      <c r="E89" s="8" t="s">
        <v>24</v>
      </c>
      <c r="F89" s="9">
        <v>60.895000000000003</v>
      </c>
      <c r="G89" s="1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2">
        <v>1</v>
      </c>
      <c r="W89" s="11">
        <v>0</v>
      </c>
      <c r="X89" s="12">
        <v>0</v>
      </c>
      <c r="Y89" s="11">
        <v>0</v>
      </c>
    </row>
    <row r="90" spans="1:25" ht="56.25" customHeight="1" outlineLevel="3" x14ac:dyDescent="0.3">
      <c r="A90" s="7" t="s">
        <v>72</v>
      </c>
      <c r="B90" s="8" t="s">
        <v>15</v>
      </c>
      <c r="C90" s="8" t="s">
        <v>71</v>
      </c>
      <c r="D90" s="8" t="s">
        <v>73</v>
      </c>
      <c r="E90" s="8"/>
      <c r="F90" s="9">
        <f>F91+F93</f>
        <v>1576</v>
      </c>
      <c r="G90" s="10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2">
        <v>0.69079448424068801</v>
      </c>
      <c r="W90" s="11">
        <v>0</v>
      </c>
      <c r="X90" s="12">
        <v>0</v>
      </c>
      <c r="Y90" s="11">
        <v>0</v>
      </c>
    </row>
    <row r="91" spans="1:25" ht="88.5" customHeight="1" outlineLevel="4" x14ac:dyDescent="0.3">
      <c r="A91" s="7" t="s">
        <v>27</v>
      </c>
      <c r="B91" s="8" t="s">
        <v>15</v>
      </c>
      <c r="C91" s="8" t="s">
        <v>71</v>
      </c>
      <c r="D91" s="8" t="s">
        <v>73</v>
      </c>
      <c r="E91" s="8" t="s">
        <v>22</v>
      </c>
      <c r="F91" s="9">
        <f>F92</f>
        <v>1417</v>
      </c>
      <c r="G91" s="10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2">
        <v>0.69253388588588605</v>
      </c>
      <c r="W91" s="11">
        <v>0</v>
      </c>
      <c r="X91" s="12">
        <v>0</v>
      </c>
      <c r="Y91" s="11">
        <v>0</v>
      </c>
    </row>
    <row r="92" spans="1:25" ht="45" customHeight="1" outlineLevel="5" x14ac:dyDescent="0.3">
      <c r="A92" s="7" t="s">
        <v>23</v>
      </c>
      <c r="B92" s="8" t="s">
        <v>15</v>
      </c>
      <c r="C92" s="8" t="s">
        <v>71</v>
      </c>
      <c r="D92" s="8" t="s">
        <v>73</v>
      </c>
      <c r="E92" s="8" t="s">
        <v>24</v>
      </c>
      <c r="F92" s="9">
        <v>1417</v>
      </c>
      <c r="G92" s="10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2">
        <v>0.69253388588588605</v>
      </c>
      <c r="W92" s="11">
        <v>0</v>
      </c>
      <c r="X92" s="12">
        <v>0</v>
      </c>
      <c r="Y92" s="11">
        <v>0</v>
      </c>
    </row>
    <row r="93" spans="1:25" ht="48.75" customHeight="1" outlineLevel="4" x14ac:dyDescent="0.3">
      <c r="A93" s="7" t="s">
        <v>28</v>
      </c>
      <c r="B93" s="8" t="s">
        <v>15</v>
      </c>
      <c r="C93" s="8" t="s">
        <v>71</v>
      </c>
      <c r="D93" s="8" t="s">
        <v>73</v>
      </c>
      <c r="E93" s="8" t="s">
        <v>29</v>
      </c>
      <c r="F93" s="9">
        <f>F94</f>
        <v>159</v>
      </c>
      <c r="G93" s="10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2">
        <v>0.40686274509803899</v>
      </c>
      <c r="W93" s="11">
        <v>0</v>
      </c>
      <c r="X93" s="12">
        <v>0</v>
      </c>
      <c r="Y93" s="11">
        <v>0</v>
      </c>
    </row>
    <row r="94" spans="1:25" ht="48.75" customHeight="1" outlineLevel="5" x14ac:dyDescent="0.3">
      <c r="A94" s="7" t="s">
        <v>30</v>
      </c>
      <c r="B94" s="8" t="s">
        <v>15</v>
      </c>
      <c r="C94" s="8" t="s">
        <v>71</v>
      </c>
      <c r="D94" s="8" t="s">
        <v>73</v>
      </c>
      <c r="E94" s="8" t="s">
        <v>31</v>
      </c>
      <c r="F94" s="9">
        <v>159</v>
      </c>
      <c r="G94" s="10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2">
        <v>0.40686274509803899</v>
      </c>
      <c r="W94" s="11">
        <v>0</v>
      </c>
      <c r="X94" s="12">
        <v>0</v>
      </c>
      <c r="Y94" s="11">
        <v>0</v>
      </c>
    </row>
    <row r="95" spans="1:25" ht="91.5" customHeight="1" outlineLevel="2" x14ac:dyDescent="0.3">
      <c r="A95" s="14" t="s">
        <v>74</v>
      </c>
      <c r="B95" s="8" t="s">
        <v>15</v>
      </c>
      <c r="C95" s="8" t="s">
        <v>71</v>
      </c>
      <c r="D95" s="8">
        <v>9990073950</v>
      </c>
      <c r="E95" s="8"/>
      <c r="F95" s="9">
        <f>F96</f>
        <v>580</v>
      </c>
      <c r="G95" s="10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2"/>
      <c r="W95" s="11"/>
      <c r="X95" s="12"/>
      <c r="Y95" s="11"/>
    </row>
    <row r="96" spans="1:25" ht="90" outlineLevel="2" x14ac:dyDescent="0.3">
      <c r="A96" s="7" t="s">
        <v>27</v>
      </c>
      <c r="B96" s="8" t="s">
        <v>15</v>
      </c>
      <c r="C96" s="8" t="s">
        <v>71</v>
      </c>
      <c r="D96" s="8">
        <v>9990073950</v>
      </c>
      <c r="E96" s="8" t="s">
        <v>22</v>
      </c>
      <c r="F96" s="9">
        <f>F97</f>
        <v>580</v>
      </c>
      <c r="G96" s="10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2"/>
      <c r="W96" s="11"/>
      <c r="X96" s="12"/>
      <c r="Y96" s="11"/>
    </row>
    <row r="97" spans="1:25" ht="36" outlineLevel="2" x14ac:dyDescent="0.3">
      <c r="A97" s="7" t="s">
        <v>23</v>
      </c>
      <c r="B97" s="8" t="s">
        <v>15</v>
      </c>
      <c r="C97" s="8" t="s">
        <v>71</v>
      </c>
      <c r="D97" s="8">
        <v>9990073950</v>
      </c>
      <c r="E97" s="8" t="s">
        <v>24</v>
      </c>
      <c r="F97" s="9">
        <v>580</v>
      </c>
      <c r="G97" s="10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2"/>
      <c r="W97" s="11"/>
      <c r="X97" s="12"/>
      <c r="Y97" s="11"/>
    </row>
    <row r="98" spans="1:25" ht="54" outlineLevel="2" x14ac:dyDescent="0.3">
      <c r="A98" s="7" t="s">
        <v>75</v>
      </c>
      <c r="B98" s="8" t="s">
        <v>15</v>
      </c>
      <c r="C98" s="8" t="s">
        <v>76</v>
      </c>
      <c r="D98" s="8"/>
      <c r="E98" s="8"/>
      <c r="F98" s="9">
        <f>F99</f>
        <v>3534.4</v>
      </c>
      <c r="G98" s="10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2">
        <v>0.72658389068450202</v>
      </c>
      <c r="W98" s="11">
        <v>0</v>
      </c>
      <c r="X98" s="12">
        <v>0</v>
      </c>
      <c r="Y98" s="11">
        <v>0</v>
      </c>
    </row>
    <row r="99" spans="1:25" ht="24.75" customHeight="1" outlineLevel="3" x14ac:dyDescent="0.3">
      <c r="A99" s="7" t="s">
        <v>77</v>
      </c>
      <c r="B99" s="8" t="s">
        <v>15</v>
      </c>
      <c r="C99" s="8" t="s">
        <v>76</v>
      </c>
      <c r="D99" s="13" t="s">
        <v>78</v>
      </c>
      <c r="E99" s="8"/>
      <c r="F99" s="9">
        <f>F100+F102</f>
        <v>3534.4</v>
      </c>
      <c r="G99" s="10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2">
        <v>0.72658389068450202</v>
      </c>
      <c r="W99" s="11">
        <v>0</v>
      </c>
      <c r="X99" s="12">
        <v>0</v>
      </c>
      <c r="Y99" s="11">
        <v>0</v>
      </c>
    </row>
    <row r="100" spans="1:25" ht="105" customHeight="1" outlineLevel="4" x14ac:dyDescent="0.3">
      <c r="A100" s="7" t="s">
        <v>21</v>
      </c>
      <c r="B100" s="8" t="s">
        <v>15</v>
      </c>
      <c r="C100" s="8" t="s">
        <v>76</v>
      </c>
      <c r="D100" s="13" t="s">
        <v>78</v>
      </c>
      <c r="E100" s="8" t="s">
        <v>22</v>
      </c>
      <c r="F100" s="9">
        <f>F101</f>
        <v>3320.3</v>
      </c>
      <c r="G100" s="10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2">
        <v>0.69936025376006805</v>
      </c>
      <c r="W100" s="11">
        <v>0</v>
      </c>
      <c r="X100" s="12">
        <v>0</v>
      </c>
      <c r="Y100" s="11">
        <v>0</v>
      </c>
    </row>
    <row r="101" spans="1:25" ht="45.75" customHeight="1" outlineLevel="5" x14ac:dyDescent="0.3">
      <c r="A101" s="7" t="s">
        <v>23</v>
      </c>
      <c r="B101" s="8" t="s">
        <v>15</v>
      </c>
      <c r="C101" s="8" t="s">
        <v>76</v>
      </c>
      <c r="D101" s="13" t="s">
        <v>78</v>
      </c>
      <c r="E101" s="8" t="s">
        <v>24</v>
      </c>
      <c r="F101" s="9">
        <v>3320.3</v>
      </c>
      <c r="G101" s="10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2">
        <v>0.69936025376006805</v>
      </c>
      <c r="W101" s="11">
        <v>0</v>
      </c>
      <c r="X101" s="12">
        <v>0</v>
      </c>
      <c r="Y101" s="11">
        <v>0</v>
      </c>
    </row>
    <row r="102" spans="1:25" ht="45.75" customHeight="1" outlineLevel="4" x14ac:dyDescent="0.3">
      <c r="A102" s="7" t="s">
        <v>28</v>
      </c>
      <c r="B102" s="8" t="s">
        <v>15</v>
      </c>
      <c r="C102" s="8" t="s">
        <v>76</v>
      </c>
      <c r="D102" s="13" t="s">
        <v>78</v>
      </c>
      <c r="E102" s="8" t="s">
        <v>29</v>
      </c>
      <c r="F102" s="9">
        <f>F103</f>
        <v>214.1</v>
      </c>
      <c r="G102" s="10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2">
        <v>0.96595738013162002</v>
      </c>
      <c r="W102" s="11">
        <v>0</v>
      </c>
      <c r="X102" s="12">
        <v>0</v>
      </c>
      <c r="Y102" s="11">
        <v>0</v>
      </c>
    </row>
    <row r="103" spans="1:25" ht="48" customHeight="1" outlineLevel="5" x14ac:dyDescent="0.3">
      <c r="A103" s="7" t="s">
        <v>30</v>
      </c>
      <c r="B103" s="8" t="s">
        <v>15</v>
      </c>
      <c r="C103" s="8" t="s">
        <v>76</v>
      </c>
      <c r="D103" s="13" t="s">
        <v>78</v>
      </c>
      <c r="E103" s="8" t="s">
        <v>31</v>
      </c>
      <c r="F103" s="9">
        <v>214.1</v>
      </c>
      <c r="G103" s="10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2">
        <v>0.96595738013162002</v>
      </c>
      <c r="W103" s="11">
        <v>0</v>
      </c>
      <c r="X103" s="12">
        <v>0</v>
      </c>
      <c r="Y103" s="11">
        <v>0</v>
      </c>
    </row>
    <row r="104" spans="1:25" ht="26.25" customHeight="1" outlineLevel="1" x14ac:dyDescent="0.3">
      <c r="A104" s="7" t="s">
        <v>79</v>
      </c>
      <c r="B104" s="8" t="s">
        <v>15</v>
      </c>
      <c r="C104" s="8" t="s">
        <v>80</v>
      </c>
      <c r="D104" s="8"/>
      <c r="E104" s="8"/>
      <c r="F104" s="15">
        <f>F105+F111+F115</f>
        <v>90964.900000000009</v>
      </c>
      <c r="G104" s="10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2">
        <v>0.53498779495524795</v>
      </c>
      <c r="W104" s="11">
        <v>0</v>
      </c>
      <c r="X104" s="12">
        <v>0</v>
      </c>
      <c r="Y104" s="11">
        <v>0</v>
      </c>
    </row>
    <row r="105" spans="1:25" ht="31.5" customHeight="1" outlineLevel="1" x14ac:dyDescent="0.3">
      <c r="A105" s="16" t="s">
        <v>81</v>
      </c>
      <c r="B105" s="8" t="s">
        <v>15</v>
      </c>
      <c r="C105" s="13" t="s">
        <v>82</v>
      </c>
      <c r="D105" s="13"/>
      <c r="E105" s="13"/>
      <c r="F105" s="17">
        <f>F106</f>
        <v>88989.700000000012</v>
      </c>
      <c r="G105" s="10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2"/>
      <c r="W105" s="11"/>
      <c r="X105" s="12"/>
      <c r="Y105" s="11"/>
    </row>
    <row r="106" spans="1:25" ht="132.75" customHeight="1" outlineLevel="1" x14ac:dyDescent="0.3">
      <c r="A106" s="18" t="s">
        <v>83</v>
      </c>
      <c r="B106" s="8" t="s">
        <v>15</v>
      </c>
      <c r="C106" s="13" t="s">
        <v>82</v>
      </c>
      <c r="D106" s="13" t="s">
        <v>84</v>
      </c>
      <c r="E106" s="13"/>
      <c r="F106" s="17">
        <f>F109+F107</f>
        <v>88989.700000000012</v>
      </c>
      <c r="G106" s="10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2"/>
      <c r="W106" s="11"/>
      <c r="X106" s="12"/>
      <c r="Y106" s="11"/>
    </row>
    <row r="107" spans="1:25" ht="51.75" customHeight="1" outlineLevel="1" x14ac:dyDescent="0.3">
      <c r="A107" s="16" t="s">
        <v>85</v>
      </c>
      <c r="B107" s="8" t="s">
        <v>15</v>
      </c>
      <c r="C107" s="13" t="s">
        <v>82</v>
      </c>
      <c r="D107" s="13" t="s">
        <v>84</v>
      </c>
      <c r="E107" s="19">
        <v>200</v>
      </c>
      <c r="F107" s="17">
        <f>F108</f>
        <v>0.6</v>
      </c>
      <c r="G107" s="10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2"/>
      <c r="W107" s="11"/>
      <c r="X107" s="12"/>
      <c r="Y107" s="11"/>
    </row>
    <row r="108" spans="1:25" ht="55.5" customHeight="1" outlineLevel="1" x14ac:dyDescent="0.3">
      <c r="A108" s="16" t="s">
        <v>86</v>
      </c>
      <c r="B108" s="8" t="s">
        <v>15</v>
      </c>
      <c r="C108" s="13" t="s">
        <v>82</v>
      </c>
      <c r="D108" s="13" t="s">
        <v>84</v>
      </c>
      <c r="E108" s="19">
        <v>240</v>
      </c>
      <c r="F108" s="17">
        <v>0.6</v>
      </c>
      <c r="G108" s="10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2"/>
      <c r="W108" s="11"/>
      <c r="X108" s="12"/>
      <c r="Y108" s="11"/>
    </row>
    <row r="109" spans="1:25" ht="37.5" customHeight="1" outlineLevel="1" x14ac:dyDescent="0.3">
      <c r="A109" s="16" t="s">
        <v>87</v>
      </c>
      <c r="B109" s="8" t="s">
        <v>15</v>
      </c>
      <c r="C109" s="13" t="s">
        <v>82</v>
      </c>
      <c r="D109" s="13" t="s">
        <v>84</v>
      </c>
      <c r="E109" s="19" t="s">
        <v>88</v>
      </c>
      <c r="F109" s="17">
        <f>F110</f>
        <v>88989.1</v>
      </c>
      <c r="G109" s="10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2"/>
      <c r="W109" s="11"/>
      <c r="X109" s="12"/>
      <c r="Y109" s="11"/>
    </row>
    <row r="110" spans="1:25" ht="73.349999999999994" customHeight="1" outlineLevel="1" x14ac:dyDescent="0.3">
      <c r="A110" s="16" t="s">
        <v>89</v>
      </c>
      <c r="B110" s="8" t="s">
        <v>15</v>
      </c>
      <c r="C110" s="13" t="s">
        <v>82</v>
      </c>
      <c r="D110" s="13" t="s">
        <v>84</v>
      </c>
      <c r="E110" s="19" t="s">
        <v>90</v>
      </c>
      <c r="F110" s="17">
        <v>88989.1</v>
      </c>
      <c r="G110" s="10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2"/>
      <c r="W110" s="11"/>
      <c r="X110" s="12"/>
      <c r="Y110" s="11"/>
    </row>
    <row r="111" spans="1:25" ht="27.75" customHeight="1" outlineLevel="2" x14ac:dyDescent="0.3">
      <c r="A111" s="7" t="s">
        <v>91</v>
      </c>
      <c r="B111" s="8" t="s">
        <v>15</v>
      </c>
      <c r="C111" s="8" t="s">
        <v>92</v>
      </c>
      <c r="D111" s="8"/>
      <c r="E111" s="8"/>
      <c r="F111" s="9">
        <f>F112</f>
        <v>1185.2</v>
      </c>
      <c r="G111" s="10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2">
        <v>0</v>
      </c>
      <c r="W111" s="11">
        <v>0</v>
      </c>
      <c r="X111" s="12">
        <v>0</v>
      </c>
      <c r="Y111" s="11">
        <v>0</v>
      </c>
    </row>
    <row r="112" spans="1:25" ht="107.25" customHeight="1" outlineLevel="3" x14ac:dyDescent="0.3">
      <c r="A112" s="7" t="s">
        <v>93</v>
      </c>
      <c r="B112" s="8" t="s">
        <v>15</v>
      </c>
      <c r="C112" s="8" t="s">
        <v>92</v>
      </c>
      <c r="D112" s="8" t="s">
        <v>94</v>
      </c>
      <c r="E112" s="8"/>
      <c r="F112" s="9">
        <f>F113</f>
        <v>1185.2</v>
      </c>
      <c r="G112" s="10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2">
        <v>0</v>
      </c>
      <c r="W112" s="11">
        <v>0</v>
      </c>
      <c r="X112" s="12">
        <v>0</v>
      </c>
      <c r="Y112" s="11">
        <v>0</v>
      </c>
    </row>
    <row r="113" spans="1:25" ht="45.75" customHeight="1" outlineLevel="4" x14ac:dyDescent="0.3">
      <c r="A113" s="7" t="s">
        <v>28</v>
      </c>
      <c r="B113" s="8" t="s">
        <v>15</v>
      </c>
      <c r="C113" s="8" t="s">
        <v>92</v>
      </c>
      <c r="D113" s="8" t="s">
        <v>94</v>
      </c>
      <c r="E113" s="8" t="s">
        <v>29</v>
      </c>
      <c r="F113" s="9">
        <f>F114</f>
        <v>1185.2</v>
      </c>
      <c r="G113" s="10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2">
        <v>0</v>
      </c>
      <c r="W113" s="11">
        <v>0</v>
      </c>
      <c r="X113" s="12">
        <v>0</v>
      </c>
      <c r="Y113" s="11">
        <v>0</v>
      </c>
    </row>
    <row r="114" spans="1:25" ht="36" outlineLevel="5" x14ac:dyDescent="0.3">
      <c r="A114" s="7" t="s">
        <v>30</v>
      </c>
      <c r="B114" s="8" t="s">
        <v>15</v>
      </c>
      <c r="C114" s="8" t="s">
        <v>92</v>
      </c>
      <c r="D114" s="8" t="s">
        <v>94</v>
      </c>
      <c r="E114" s="8" t="s">
        <v>31</v>
      </c>
      <c r="F114" s="9">
        <v>1185.2</v>
      </c>
      <c r="G114" s="10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2">
        <v>0</v>
      </c>
      <c r="W114" s="11">
        <v>0</v>
      </c>
      <c r="X114" s="12">
        <v>0</v>
      </c>
      <c r="Y114" s="11">
        <v>0</v>
      </c>
    </row>
    <row r="115" spans="1:25" ht="18" outlineLevel="2" x14ac:dyDescent="0.3">
      <c r="A115" s="7" t="s">
        <v>95</v>
      </c>
      <c r="B115" s="8" t="s">
        <v>15</v>
      </c>
      <c r="C115" s="8" t="s">
        <v>96</v>
      </c>
      <c r="D115" s="8"/>
      <c r="E115" s="8"/>
      <c r="F115" s="9">
        <f>F119+F116</f>
        <v>790</v>
      </c>
      <c r="G115" s="10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2">
        <v>0.99495586380832302</v>
      </c>
      <c r="W115" s="11">
        <v>0</v>
      </c>
      <c r="X115" s="12">
        <v>0</v>
      </c>
      <c r="Y115" s="11">
        <v>0</v>
      </c>
    </row>
    <row r="116" spans="1:25" ht="64.5" customHeight="1" outlineLevel="2" x14ac:dyDescent="0.3">
      <c r="A116" s="35" t="s">
        <v>384</v>
      </c>
      <c r="B116" s="8" t="s">
        <v>15</v>
      </c>
      <c r="C116" s="8" t="s">
        <v>96</v>
      </c>
      <c r="D116" s="13" t="s">
        <v>385</v>
      </c>
      <c r="E116" s="8"/>
      <c r="F116" s="9">
        <f>F117</f>
        <v>590</v>
      </c>
      <c r="G116" s="10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2"/>
      <c r="W116" s="11"/>
      <c r="X116" s="12"/>
      <c r="Y116" s="11"/>
    </row>
    <row r="117" spans="1:25" ht="45.75" customHeight="1" outlineLevel="2" x14ac:dyDescent="0.3">
      <c r="A117" s="7" t="s">
        <v>28</v>
      </c>
      <c r="B117" s="8" t="s">
        <v>15</v>
      </c>
      <c r="C117" s="8" t="s">
        <v>96</v>
      </c>
      <c r="D117" s="13" t="s">
        <v>385</v>
      </c>
      <c r="E117" s="8">
        <v>200</v>
      </c>
      <c r="F117" s="9">
        <f>F118</f>
        <v>590</v>
      </c>
      <c r="G117" s="10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2"/>
      <c r="W117" s="11"/>
      <c r="X117" s="12"/>
      <c r="Y117" s="11"/>
    </row>
    <row r="118" spans="1:25" ht="44.25" customHeight="1" outlineLevel="2" x14ac:dyDescent="0.3">
      <c r="A118" s="7" t="s">
        <v>30</v>
      </c>
      <c r="B118" s="8" t="s">
        <v>15</v>
      </c>
      <c r="C118" s="8" t="s">
        <v>96</v>
      </c>
      <c r="D118" s="13" t="s">
        <v>385</v>
      </c>
      <c r="E118" s="8">
        <v>240</v>
      </c>
      <c r="F118" s="9">
        <v>590</v>
      </c>
      <c r="G118" s="10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2"/>
      <c r="W118" s="11"/>
      <c r="X118" s="12"/>
      <c r="Y118" s="11"/>
    </row>
    <row r="119" spans="1:25" ht="37.5" customHeight="1" outlineLevel="3" x14ac:dyDescent="0.3">
      <c r="A119" s="7" t="s">
        <v>97</v>
      </c>
      <c r="B119" s="8" t="s">
        <v>15</v>
      </c>
      <c r="C119" s="8" t="s">
        <v>96</v>
      </c>
      <c r="D119" s="13" t="s">
        <v>355</v>
      </c>
      <c r="E119" s="8"/>
      <c r="F119" s="9">
        <f>F120</f>
        <v>200</v>
      </c>
      <c r="G119" s="10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2">
        <v>1</v>
      </c>
      <c r="W119" s="11">
        <v>0</v>
      </c>
      <c r="X119" s="12">
        <v>0</v>
      </c>
      <c r="Y119" s="11">
        <v>0</v>
      </c>
    </row>
    <row r="120" spans="1:25" ht="47.25" customHeight="1" outlineLevel="4" x14ac:dyDescent="0.3">
      <c r="A120" s="7" t="s">
        <v>28</v>
      </c>
      <c r="B120" s="8" t="s">
        <v>15</v>
      </c>
      <c r="C120" s="8" t="s">
        <v>96</v>
      </c>
      <c r="D120" s="13" t="s">
        <v>355</v>
      </c>
      <c r="E120" s="8" t="s">
        <v>29</v>
      </c>
      <c r="F120" s="9">
        <f>F121</f>
        <v>200</v>
      </c>
      <c r="G120" s="10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2">
        <v>1</v>
      </c>
      <c r="W120" s="11">
        <v>0</v>
      </c>
      <c r="X120" s="12">
        <v>0</v>
      </c>
      <c r="Y120" s="11">
        <v>0</v>
      </c>
    </row>
    <row r="121" spans="1:25" ht="44.25" customHeight="1" outlineLevel="5" x14ac:dyDescent="0.3">
      <c r="A121" s="7" t="s">
        <v>30</v>
      </c>
      <c r="B121" s="8" t="s">
        <v>15</v>
      </c>
      <c r="C121" s="8" t="s">
        <v>96</v>
      </c>
      <c r="D121" s="13" t="s">
        <v>355</v>
      </c>
      <c r="E121" s="8" t="s">
        <v>31</v>
      </c>
      <c r="F121" s="9">
        <v>200</v>
      </c>
      <c r="G121" s="10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2">
        <v>1</v>
      </c>
      <c r="W121" s="11">
        <v>0</v>
      </c>
      <c r="X121" s="12">
        <v>0</v>
      </c>
      <c r="Y121" s="11">
        <v>0</v>
      </c>
    </row>
    <row r="122" spans="1:25" ht="27" customHeight="1" outlineLevel="1" x14ac:dyDescent="0.3">
      <c r="A122" s="7" t="s">
        <v>98</v>
      </c>
      <c r="B122" s="8" t="s">
        <v>15</v>
      </c>
      <c r="C122" s="8" t="s">
        <v>99</v>
      </c>
      <c r="D122" s="8"/>
      <c r="E122" s="8"/>
      <c r="F122" s="9">
        <f>F123+F143+F139</f>
        <v>19242.118040000001</v>
      </c>
      <c r="G122" s="10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2">
        <v>0.54991227548381705</v>
      </c>
      <c r="W122" s="11">
        <v>0</v>
      </c>
      <c r="X122" s="12">
        <v>0</v>
      </c>
      <c r="Y122" s="11">
        <v>0</v>
      </c>
    </row>
    <row r="123" spans="1:25" ht="18" outlineLevel="2" x14ac:dyDescent="0.3">
      <c r="A123" s="7" t="s">
        <v>100</v>
      </c>
      <c r="B123" s="8" t="s">
        <v>15</v>
      </c>
      <c r="C123" s="8" t="s">
        <v>101</v>
      </c>
      <c r="D123" s="8"/>
      <c r="E123" s="8"/>
      <c r="F123" s="9">
        <f>F124+F127+F132+F136</f>
        <v>5441.6319300000005</v>
      </c>
      <c r="G123" s="10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2">
        <v>0.53539060384724102</v>
      </c>
      <c r="W123" s="11">
        <v>0</v>
      </c>
      <c r="X123" s="12">
        <v>0</v>
      </c>
      <c r="Y123" s="11">
        <v>0</v>
      </c>
    </row>
    <row r="124" spans="1:25" ht="81.75" customHeight="1" outlineLevel="3" x14ac:dyDescent="0.3">
      <c r="A124" s="7" t="s">
        <v>386</v>
      </c>
      <c r="B124" s="8" t="s">
        <v>15</v>
      </c>
      <c r="C124" s="8" t="s">
        <v>101</v>
      </c>
      <c r="D124" s="8" t="s">
        <v>387</v>
      </c>
      <c r="E124" s="8"/>
      <c r="F124" s="9">
        <f>F125</f>
        <v>2744.7036400000002</v>
      </c>
      <c r="G124" s="10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2">
        <v>0.52620065813747496</v>
      </c>
      <c r="W124" s="11">
        <v>0</v>
      </c>
      <c r="X124" s="12">
        <v>0</v>
      </c>
      <c r="Y124" s="11">
        <v>0</v>
      </c>
    </row>
    <row r="125" spans="1:25" ht="18" outlineLevel="4" x14ac:dyDescent="0.3">
      <c r="A125" s="7" t="s">
        <v>34</v>
      </c>
      <c r="B125" s="8" t="s">
        <v>15</v>
      </c>
      <c r="C125" s="8" t="s">
        <v>101</v>
      </c>
      <c r="D125" s="8" t="s">
        <v>387</v>
      </c>
      <c r="E125" s="8" t="s">
        <v>35</v>
      </c>
      <c r="F125" s="9">
        <f>F126</f>
        <v>2744.7036400000002</v>
      </c>
      <c r="G125" s="10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2">
        <v>0.89587286981738101</v>
      </c>
      <c r="W125" s="11">
        <v>0</v>
      </c>
      <c r="X125" s="12">
        <v>0</v>
      </c>
      <c r="Y125" s="11">
        <v>0</v>
      </c>
    </row>
    <row r="126" spans="1:25" ht="18" outlineLevel="5" x14ac:dyDescent="0.3">
      <c r="A126" s="7" t="s">
        <v>36</v>
      </c>
      <c r="B126" s="8" t="s">
        <v>15</v>
      </c>
      <c r="C126" s="8" t="s">
        <v>101</v>
      </c>
      <c r="D126" s="8" t="s">
        <v>387</v>
      </c>
      <c r="E126" s="8" t="s">
        <v>37</v>
      </c>
      <c r="F126" s="9">
        <v>2744.7036400000002</v>
      </c>
      <c r="G126" s="10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2">
        <v>0.89587286981738101</v>
      </c>
      <c r="W126" s="11">
        <v>0</v>
      </c>
      <c r="X126" s="12">
        <v>0</v>
      </c>
      <c r="Y126" s="11">
        <v>0</v>
      </c>
    </row>
    <row r="127" spans="1:25" ht="74.25" customHeight="1" outlineLevel="3" x14ac:dyDescent="0.3">
      <c r="A127" s="7" t="s">
        <v>106</v>
      </c>
      <c r="B127" s="8" t="s">
        <v>15</v>
      </c>
      <c r="C127" s="8" t="s">
        <v>101</v>
      </c>
      <c r="D127" s="8" t="s">
        <v>388</v>
      </c>
      <c r="E127" s="8"/>
      <c r="F127" s="9">
        <f>F128+F130</f>
        <v>56.014360000000003</v>
      </c>
      <c r="G127" s="10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2">
        <v>0.83632840508070405</v>
      </c>
      <c r="W127" s="11">
        <v>0</v>
      </c>
      <c r="X127" s="12">
        <v>0</v>
      </c>
      <c r="Y127" s="11">
        <v>0</v>
      </c>
    </row>
    <row r="128" spans="1:25" ht="36" hidden="1" outlineLevel="4" x14ac:dyDescent="0.3">
      <c r="A128" s="7" t="s">
        <v>102</v>
      </c>
      <c r="B128" s="8" t="s">
        <v>15</v>
      </c>
      <c r="C128" s="8" t="s">
        <v>101</v>
      </c>
      <c r="D128" s="8" t="s">
        <v>107</v>
      </c>
      <c r="E128" s="8" t="s">
        <v>103</v>
      </c>
      <c r="F128" s="9">
        <f>F129</f>
        <v>0</v>
      </c>
      <c r="G128" s="10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2">
        <v>0.46411363742087802</v>
      </c>
      <c r="W128" s="11">
        <v>0</v>
      </c>
      <c r="X128" s="12">
        <v>0</v>
      </c>
      <c r="Y128" s="11">
        <v>0</v>
      </c>
    </row>
    <row r="129" spans="1:25" ht="18" hidden="1" outlineLevel="5" x14ac:dyDescent="0.3">
      <c r="A129" s="7" t="s">
        <v>104</v>
      </c>
      <c r="B129" s="8" t="s">
        <v>15</v>
      </c>
      <c r="C129" s="8" t="s">
        <v>101</v>
      </c>
      <c r="D129" s="8" t="s">
        <v>107</v>
      </c>
      <c r="E129" s="8" t="s">
        <v>105</v>
      </c>
      <c r="F129" s="9"/>
      <c r="G129" s="10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2">
        <v>0.46411363742087802</v>
      </c>
      <c r="W129" s="11">
        <v>0</v>
      </c>
      <c r="X129" s="12">
        <v>0</v>
      </c>
      <c r="Y129" s="11">
        <v>0</v>
      </c>
    </row>
    <row r="130" spans="1:25" ht="18" outlineLevel="4" collapsed="1" x14ac:dyDescent="0.3">
      <c r="A130" s="7" t="s">
        <v>34</v>
      </c>
      <c r="B130" s="8" t="s">
        <v>15</v>
      </c>
      <c r="C130" s="8" t="s">
        <v>101</v>
      </c>
      <c r="D130" s="8" t="s">
        <v>388</v>
      </c>
      <c r="E130" s="8" t="s">
        <v>35</v>
      </c>
      <c r="F130" s="9">
        <f>F131</f>
        <v>56.014360000000003</v>
      </c>
      <c r="G130" s="10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2">
        <v>0.94886137346569599</v>
      </c>
      <c r="W130" s="11">
        <v>0</v>
      </c>
      <c r="X130" s="12">
        <v>0</v>
      </c>
      <c r="Y130" s="11">
        <v>0</v>
      </c>
    </row>
    <row r="131" spans="1:25" ht="18" outlineLevel="5" x14ac:dyDescent="0.3">
      <c r="A131" s="7" t="s">
        <v>36</v>
      </c>
      <c r="B131" s="8" t="s">
        <v>15</v>
      </c>
      <c r="C131" s="8" t="s">
        <v>101</v>
      </c>
      <c r="D131" s="8" t="s">
        <v>388</v>
      </c>
      <c r="E131" s="8" t="s">
        <v>37</v>
      </c>
      <c r="F131" s="9">
        <v>56.014360000000003</v>
      </c>
      <c r="G131" s="10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2">
        <v>0.94886137346569599</v>
      </c>
      <c r="W131" s="11">
        <v>0</v>
      </c>
      <c r="X131" s="12">
        <v>0</v>
      </c>
      <c r="Y131" s="11">
        <v>0</v>
      </c>
    </row>
    <row r="132" spans="1:25" ht="45" customHeight="1" outlineLevel="3" x14ac:dyDescent="0.3">
      <c r="A132" s="33" t="s">
        <v>374</v>
      </c>
      <c r="B132" s="8" t="s">
        <v>15</v>
      </c>
      <c r="C132" s="8" t="s">
        <v>101</v>
      </c>
      <c r="D132" s="13" t="s">
        <v>379</v>
      </c>
      <c r="E132" s="8"/>
      <c r="F132" s="9">
        <f>F133</f>
        <v>2363.6139300000004</v>
      </c>
      <c r="G132" s="10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2">
        <v>1</v>
      </c>
      <c r="W132" s="11">
        <v>0</v>
      </c>
      <c r="X132" s="12">
        <v>0</v>
      </c>
      <c r="Y132" s="11">
        <v>0</v>
      </c>
    </row>
    <row r="133" spans="1:25" ht="36" customHeight="1" outlineLevel="4" x14ac:dyDescent="0.3">
      <c r="A133" s="7" t="s">
        <v>34</v>
      </c>
      <c r="B133" s="8" t="s">
        <v>15</v>
      </c>
      <c r="C133" s="8" t="s">
        <v>101</v>
      </c>
      <c r="D133" s="13" t="s">
        <v>379</v>
      </c>
      <c r="E133" s="8">
        <v>800</v>
      </c>
      <c r="F133" s="9">
        <f>F135+F134</f>
        <v>2363.6139300000004</v>
      </c>
      <c r="G133" s="10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2">
        <v>1</v>
      </c>
      <c r="W133" s="11">
        <v>0</v>
      </c>
      <c r="X133" s="12">
        <v>0</v>
      </c>
      <c r="Y133" s="11">
        <v>0</v>
      </c>
    </row>
    <row r="134" spans="1:25" ht="36" customHeight="1" outlineLevel="4" x14ac:dyDescent="0.3">
      <c r="A134" s="7" t="s">
        <v>383</v>
      </c>
      <c r="B134" s="8" t="s">
        <v>15</v>
      </c>
      <c r="C134" s="8" t="s">
        <v>101</v>
      </c>
      <c r="D134" s="13" t="s">
        <v>379</v>
      </c>
      <c r="E134" s="8">
        <v>830</v>
      </c>
      <c r="F134" s="9">
        <v>217.00864999999999</v>
      </c>
      <c r="G134" s="10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2"/>
      <c r="W134" s="11"/>
      <c r="X134" s="12"/>
      <c r="Y134" s="11"/>
    </row>
    <row r="135" spans="1:25" ht="24" customHeight="1" outlineLevel="5" x14ac:dyDescent="0.3">
      <c r="A135" s="7" t="s">
        <v>36</v>
      </c>
      <c r="B135" s="8" t="s">
        <v>15</v>
      </c>
      <c r="C135" s="8" t="s">
        <v>101</v>
      </c>
      <c r="D135" s="13" t="s">
        <v>379</v>
      </c>
      <c r="E135" s="8">
        <v>850</v>
      </c>
      <c r="F135" s="9">
        <v>2146.6052800000002</v>
      </c>
      <c r="G135" s="10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2">
        <v>1</v>
      </c>
      <c r="W135" s="11">
        <v>0</v>
      </c>
      <c r="X135" s="12">
        <v>0</v>
      </c>
      <c r="Y135" s="11">
        <v>0</v>
      </c>
    </row>
    <row r="136" spans="1:25" ht="67.5" customHeight="1" outlineLevel="3" x14ac:dyDescent="0.3">
      <c r="A136" s="7" t="s">
        <v>108</v>
      </c>
      <c r="B136" s="8" t="s">
        <v>15</v>
      </c>
      <c r="C136" s="8" t="s">
        <v>101</v>
      </c>
      <c r="D136" s="13" t="s">
        <v>109</v>
      </c>
      <c r="E136" s="8"/>
      <c r="F136" s="9">
        <f>F137</f>
        <v>277.3</v>
      </c>
      <c r="G136" s="10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2">
        <v>0.67629993658845899</v>
      </c>
      <c r="W136" s="11">
        <v>0</v>
      </c>
      <c r="X136" s="12">
        <v>0</v>
      </c>
      <c r="Y136" s="11">
        <v>0</v>
      </c>
    </row>
    <row r="137" spans="1:25" ht="46.5" customHeight="1" outlineLevel="4" x14ac:dyDescent="0.3">
      <c r="A137" s="7" t="s">
        <v>28</v>
      </c>
      <c r="B137" s="8" t="s">
        <v>15</v>
      </c>
      <c r="C137" s="8" t="s">
        <v>101</v>
      </c>
      <c r="D137" s="13" t="s">
        <v>109</v>
      </c>
      <c r="E137" s="8" t="s">
        <v>29</v>
      </c>
      <c r="F137" s="9">
        <f>F138</f>
        <v>277.3</v>
      </c>
      <c r="G137" s="10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2">
        <v>0.67629993658845899</v>
      </c>
      <c r="W137" s="11">
        <v>0</v>
      </c>
      <c r="X137" s="12">
        <v>0</v>
      </c>
      <c r="Y137" s="11">
        <v>0</v>
      </c>
    </row>
    <row r="138" spans="1:25" ht="46.5" customHeight="1" outlineLevel="5" x14ac:dyDescent="0.3">
      <c r="A138" s="7" t="s">
        <v>30</v>
      </c>
      <c r="B138" s="8" t="s">
        <v>15</v>
      </c>
      <c r="C138" s="8" t="s">
        <v>101</v>
      </c>
      <c r="D138" s="13" t="s">
        <v>109</v>
      </c>
      <c r="E138" s="8" t="s">
        <v>31</v>
      </c>
      <c r="F138" s="9">
        <v>277.3</v>
      </c>
      <c r="G138" s="10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2">
        <v>0.67629993658845899</v>
      </c>
      <c r="W138" s="11">
        <v>0</v>
      </c>
      <c r="X138" s="12">
        <v>0</v>
      </c>
      <c r="Y138" s="11">
        <v>0</v>
      </c>
    </row>
    <row r="139" spans="1:25" ht="33.75" customHeight="1" outlineLevel="5" x14ac:dyDescent="0.3">
      <c r="A139" s="36" t="s">
        <v>389</v>
      </c>
      <c r="B139" s="8" t="s">
        <v>15</v>
      </c>
      <c r="C139" s="13" t="s">
        <v>393</v>
      </c>
      <c r="D139" s="8"/>
      <c r="E139" s="19"/>
      <c r="F139" s="17">
        <f>F140</f>
        <v>9038</v>
      </c>
      <c r="G139" s="10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2"/>
      <c r="W139" s="11"/>
      <c r="X139" s="12"/>
      <c r="Y139" s="11"/>
    </row>
    <row r="140" spans="1:25" ht="68.25" customHeight="1" outlineLevel="5" x14ac:dyDescent="0.3">
      <c r="A140" s="36" t="s">
        <v>390</v>
      </c>
      <c r="B140" s="8" t="s">
        <v>15</v>
      </c>
      <c r="C140" s="13" t="s">
        <v>393</v>
      </c>
      <c r="D140" s="8" t="s">
        <v>394</v>
      </c>
      <c r="E140" s="19"/>
      <c r="F140" s="17">
        <f>F141</f>
        <v>9038</v>
      </c>
      <c r="G140" s="10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2"/>
      <c r="W140" s="11"/>
      <c r="X140" s="12"/>
      <c r="Y140" s="11"/>
    </row>
    <row r="141" spans="1:25" ht="46.5" customHeight="1" outlineLevel="5" x14ac:dyDescent="0.3">
      <c r="A141" s="33" t="s">
        <v>391</v>
      </c>
      <c r="B141" s="8" t="s">
        <v>15</v>
      </c>
      <c r="C141" s="13" t="s">
        <v>393</v>
      </c>
      <c r="D141" s="8" t="s">
        <v>394</v>
      </c>
      <c r="E141" s="8" t="s">
        <v>395</v>
      </c>
      <c r="F141" s="17">
        <f>F142</f>
        <v>9038</v>
      </c>
      <c r="G141" s="10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2"/>
      <c r="W141" s="11"/>
      <c r="X141" s="12"/>
      <c r="Y141" s="11"/>
    </row>
    <row r="142" spans="1:25" ht="31.5" customHeight="1" outlineLevel="5" x14ac:dyDescent="0.3">
      <c r="A142" s="33" t="s">
        <v>392</v>
      </c>
      <c r="B142" s="8" t="s">
        <v>15</v>
      </c>
      <c r="C142" s="13" t="s">
        <v>393</v>
      </c>
      <c r="D142" s="8" t="s">
        <v>394</v>
      </c>
      <c r="E142" s="8" t="s">
        <v>396</v>
      </c>
      <c r="F142" s="17">
        <v>9038</v>
      </c>
      <c r="G142" s="10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2"/>
      <c r="W142" s="11"/>
      <c r="X142" s="12"/>
      <c r="Y142" s="11"/>
    </row>
    <row r="143" spans="1:25" ht="48.75" customHeight="1" outlineLevel="2" x14ac:dyDescent="0.3">
      <c r="A143" s="7" t="s">
        <v>110</v>
      </c>
      <c r="B143" s="8" t="s">
        <v>15</v>
      </c>
      <c r="C143" s="8" t="s">
        <v>111</v>
      </c>
      <c r="D143" s="8"/>
      <c r="E143" s="8"/>
      <c r="F143" s="9">
        <f>F144+F147</f>
        <v>4762.4861099999998</v>
      </c>
      <c r="G143" s="10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2">
        <v>0.40800586816762102</v>
      </c>
      <c r="W143" s="11">
        <v>0</v>
      </c>
      <c r="X143" s="12">
        <v>0</v>
      </c>
      <c r="Y143" s="11">
        <v>0</v>
      </c>
    </row>
    <row r="144" spans="1:25" ht="45.75" customHeight="1" outlineLevel="3" x14ac:dyDescent="0.3">
      <c r="A144" s="7" t="s">
        <v>112</v>
      </c>
      <c r="B144" s="8" t="s">
        <v>15</v>
      </c>
      <c r="C144" s="8" t="s">
        <v>111</v>
      </c>
      <c r="D144" s="8" t="s">
        <v>113</v>
      </c>
      <c r="E144" s="8"/>
      <c r="F144" s="9">
        <f>F145</f>
        <v>4762.4861099999998</v>
      </c>
      <c r="G144" s="10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2">
        <v>0.40804546988224</v>
      </c>
      <c r="W144" s="11">
        <v>0</v>
      </c>
      <c r="X144" s="12">
        <v>0</v>
      </c>
      <c r="Y144" s="11">
        <v>0</v>
      </c>
    </row>
    <row r="145" spans="1:25" ht="45.75" customHeight="1" outlineLevel="4" x14ac:dyDescent="0.3">
      <c r="A145" s="7" t="s">
        <v>102</v>
      </c>
      <c r="B145" s="8" t="s">
        <v>15</v>
      </c>
      <c r="C145" s="8" t="s">
        <v>111</v>
      </c>
      <c r="D145" s="8" t="s">
        <v>113</v>
      </c>
      <c r="E145" s="8" t="s">
        <v>103</v>
      </c>
      <c r="F145" s="9">
        <f>F146</f>
        <v>4762.4861099999998</v>
      </c>
      <c r="G145" s="10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2">
        <v>0.40804546988224</v>
      </c>
      <c r="W145" s="11">
        <v>0</v>
      </c>
      <c r="X145" s="12">
        <v>0</v>
      </c>
      <c r="Y145" s="11">
        <v>0</v>
      </c>
    </row>
    <row r="146" spans="1:25" ht="29.25" customHeight="1" outlineLevel="5" x14ac:dyDescent="0.3">
      <c r="A146" s="7" t="s">
        <v>104</v>
      </c>
      <c r="B146" s="8" t="s">
        <v>15</v>
      </c>
      <c r="C146" s="8" t="s">
        <v>111</v>
      </c>
      <c r="D146" s="8" t="s">
        <v>113</v>
      </c>
      <c r="E146" s="8" t="s">
        <v>105</v>
      </c>
      <c r="F146" s="9">
        <v>4762.4861099999998</v>
      </c>
      <c r="G146" s="10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2">
        <v>0.40804546988224</v>
      </c>
      <c r="W146" s="11">
        <v>0</v>
      </c>
      <c r="X146" s="12">
        <v>0</v>
      </c>
      <c r="Y146" s="11">
        <v>0</v>
      </c>
    </row>
    <row r="147" spans="1:25" ht="0.75" hidden="1" customHeight="1" outlineLevel="3" x14ac:dyDescent="0.3">
      <c r="A147" s="7" t="s">
        <v>114</v>
      </c>
      <c r="B147" s="8" t="s">
        <v>15</v>
      </c>
      <c r="C147" s="8" t="s">
        <v>111</v>
      </c>
      <c r="D147" s="8" t="s">
        <v>115</v>
      </c>
      <c r="E147" s="8"/>
      <c r="F147" s="9">
        <f>F148</f>
        <v>0</v>
      </c>
      <c r="G147" s="10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2">
        <v>0.39746695106226598</v>
      </c>
      <c r="W147" s="11">
        <v>0</v>
      </c>
      <c r="X147" s="12">
        <v>0</v>
      </c>
      <c r="Y147" s="11">
        <v>0</v>
      </c>
    </row>
    <row r="148" spans="1:25" ht="50.25" hidden="1" customHeight="1" outlineLevel="4" x14ac:dyDescent="0.3">
      <c r="A148" s="7" t="s">
        <v>102</v>
      </c>
      <c r="B148" s="8" t="s">
        <v>15</v>
      </c>
      <c r="C148" s="8" t="s">
        <v>111</v>
      </c>
      <c r="D148" s="8" t="s">
        <v>115</v>
      </c>
      <c r="E148" s="8" t="s">
        <v>103</v>
      </c>
      <c r="F148" s="9">
        <f>F149</f>
        <v>0</v>
      </c>
      <c r="G148" s="10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2">
        <v>0.39746695106226598</v>
      </c>
      <c r="W148" s="11">
        <v>0</v>
      </c>
      <c r="X148" s="12">
        <v>0</v>
      </c>
      <c r="Y148" s="11">
        <v>0</v>
      </c>
    </row>
    <row r="149" spans="1:25" ht="24" hidden="1" customHeight="1" outlineLevel="5" x14ac:dyDescent="0.3">
      <c r="A149" s="7" t="s">
        <v>104</v>
      </c>
      <c r="B149" s="8" t="s">
        <v>15</v>
      </c>
      <c r="C149" s="8" t="s">
        <v>111</v>
      </c>
      <c r="D149" s="8" t="s">
        <v>115</v>
      </c>
      <c r="E149" s="8" t="s">
        <v>105</v>
      </c>
      <c r="F149" s="9"/>
      <c r="G149" s="10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2">
        <v>0.39746695106226598</v>
      </c>
      <c r="W149" s="11">
        <v>0</v>
      </c>
      <c r="X149" s="12">
        <v>0</v>
      </c>
      <c r="Y149" s="11">
        <v>0</v>
      </c>
    </row>
    <row r="150" spans="1:25" ht="26.25" hidden="1" customHeight="1" outlineLevel="1" x14ac:dyDescent="0.3">
      <c r="A150" s="7" t="s">
        <v>116</v>
      </c>
      <c r="B150" s="8" t="s">
        <v>15</v>
      </c>
      <c r="C150" s="8" t="s">
        <v>117</v>
      </c>
      <c r="D150" s="8"/>
      <c r="E150" s="8"/>
      <c r="F150" s="9">
        <f>F151+F155</f>
        <v>0</v>
      </c>
      <c r="G150" s="10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2">
        <v>3.5443455324761001E-3</v>
      </c>
      <c r="W150" s="11">
        <v>0</v>
      </c>
      <c r="X150" s="12">
        <v>0</v>
      </c>
      <c r="Y150" s="11">
        <v>0</v>
      </c>
    </row>
    <row r="151" spans="1:25" ht="28.5" hidden="1" customHeight="1" outlineLevel="2" x14ac:dyDescent="0.3">
      <c r="A151" s="7" t="s">
        <v>118</v>
      </c>
      <c r="B151" s="8" t="s">
        <v>15</v>
      </c>
      <c r="C151" s="8" t="s">
        <v>119</v>
      </c>
      <c r="D151" s="8"/>
      <c r="E151" s="8"/>
      <c r="F151" s="9">
        <f>F152</f>
        <v>0</v>
      </c>
      <c r="G151" s="10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2">
        <v>0</v>
      </c>
      <c r="W151" s="11">
        <v>0</v>
      </c>
      <c r="X151" s="12">
        <v>0</v>
      </c>
      <c r="Y151" s="11">
        <v>0</v>
      </c>
    </row>
    <row r="152" spans="1:25" ht="48.75" hidden="1" customHeight="1" outlineLevel="3" x14ac:dyDescent="0.3">
      <c r="A152" s="7" t="s">
        <v>120</v>
      </c>
      <c r="B152" s="8" t="s">
        <v>15</v>
      </c>
      <c r="C152" s="8" t="s">
        <v>119</v>
      </c>
      <c r="D152" s="8" t="s">
        <v>121</v>
      </c>
      <c r="E152" s="8"/>
      <c r="F152" s="9">
        <f>F153</f>
        <v>0</v>
      </c>
      <c r="G152" s="10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2">
        <v>0</v>
      </c>
      <c r="W152" s="11">
        <v>0</v>
      </c>
      <c r="X152" s="12">
        <v>0</v>
      </c>
      <c r="Y152" s="11">
        <v>0</v>
      </c>
    </row>
    <row r="153" spans="1:25" ht="45" hidden="1" customHeight="1" outlineLevel="4" x14ac:dyDescent="0.3">
      <c r="A153" s="7" t="s">
        <v>28</v>
      </c>
      <c r="B153" s="8" t="s">
        <v>15</v>
      </c>
      <c r="C153" s="8" t="s">
        <v>119</v>
      </c>
      <c r="D153" s="8" t="s">
        <v>121</v>
      </c>
      <c r="E153" s="8" t="s">
        <v>29</v>
      </c>
      <c r="F153" s="9">
        <f>F154</f>
        <v>0</v>
      </c>
      <c r="G153" s="10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2">
        <v>0</v>
      </c>
      <c r="W153" s="11">
        <v>0</v>
      </c>
      <c r="X153" s="12">
        <v>0</v>
      </c>
      <c r="Y153" s="11">
        <v>0</v>
      </c>
    </row>
    <row r="154" spans="1:25" ht="45.75" hidden="1" customHeight="1" outlineLevel="5" x14ac:dyDescent="0.3">
      <c r="A154" s="7" t="s">
        <v>30</v>
      </c>
      <c r="B154" s="8" t="s">
        <v>15</v>
      </c>
      <c r="C154" s="8" t="s">
        <v>119</v>
      </c>
      <c r="D154" s="8" t="s">
        <v>121</v>
      </c>
      <c r="E154" s="8" t="s">
        <v>31</v>
      </c>
      <c r="F154" s="9"/>
      <c r="G154" s="10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2">
        <v>0</v>
      </c>
      <c r="W154" s="11">
        <v>0</v>
      </c>
      <c r="X154" s="12">
        <v>0</v>
      </c>
      <c r="Y154" s="11">
        <v>0</v>
      </c>
    </row>
    <row r="155" spans="1:25" ht="46.5" hidden="1" customHeight="1" outlineLevel="2" x14ac:dyDescent="0.3">
      <c r="A155" s="7" t="s">
        <v>122</v>
      </c>
      <c r="B155" s="8" t="s">
        <v>15</v>
      </c>
      <c r="C155" s="8" t="s">
        <v>123</v>
      </c>
      <c r="D155" s="8"/>
      <c r="E155" s="8"/>
      <c r="F155" s="9">
        <f>F156</f>
        <v>0</v>
      </c>
      <c r="G155" s="10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2">
        <v>0.32575757575757602</v>
      </c>
      <c r="W155" s="11">
        <v>0</v>
      </c>
      <c r="X155" s="12">
        <v>0</v>
      </c>
      <c r="Y155" s="11">
        <v>0</v>
      </c>
    </row>
    <row r="156" spans="1:25" ht="25.5" hidden="1" customHeight="1" outlineLevel="3" x14ac:dyDescent="0.3">
      <c r="A156" s="7" t="s">
        <v>124</v>
      </c>
      <c r="B156" s="8" t="s">
        <v>15</v>
      </c>
      <c r="C156" s="8" t="s">
        <v>123</v>
      </c>
      <c r="D156" s="8" t="s">
        <v>125</v>
      </c>
      <c r="E156" s="8"/>
      <c r="F156" s="9">
        <f>F157</f>
        <v>0</v>
      </c>
      <c r="G156" s="10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2">
        <v>0.32575757575757602</v>
      </c>
      <c r="W156" s="11">
        <v>0</v>
      </c>
      <c r="X156" s="12">
        <v>0</v>
      </c>
      <c r="Y156" s="11">
        <v>0</v>
      </c>
    </row>
    <row r="157" spans="1:25" ht="45.75" hidden="1" customHeight="1" outlineLevel="4" x14ac:dyDescent="0.3">
      <c r="A157" s="7" t="s">
        <v>28</v>
      </c>
      <c r="B157" s="8" t="s">
        <v>15</v>
      </c>
      <c r="C157" s="8" t="s">
        <v>123</v>
      </c>
      <c r="D157" s="8" t="s">
        <v>125</v>
      </c>
      <c r="E157" s="8" t="s">
        <v>29</v>
      </c>
      <c r="F157" s="9">
        <f>F158</f>
        <v>0</v>
      </c>
      <c r="G157" s="10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2">
        <v>0.32575757575757602</v>
      </c>
      <c r="W157" s="11">
        <v>0</v>
      </c>
      <c r="X157" s="12">
        <v>0</v>
      </c>
      <c r="Y157" s="11">
        <v>0</v>
      </c>
    </row>
    <row r="158" spans="1:25" ht="44.25" hidden="1" customHeight="1" outlineLevel="5" x14ac:dyDescent="0.3">
      <c r="A158" s="7" t="s">
        <v>30</v>
      </c>
      <c r="B158" s="8" t="s">
        <v>15</v>
      </c>
      <c r="C158" s="8" t="s">
        <v>123</v>
      </c>
      <c r="D158" s="8" t="s">
        <v>125</v>
      </c>
      <c r="E158" s="8" t="s">
        <v>31</v>
      </c>
      <c r="F158" s="9"/>
      <c r="G158" s="10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2">
        <v>0.32575757575757602</v>
      </c>
      <c r="W158" s="11">
        <v>0</v>
      </c>
      <c r="X158" s="12">
        <v>0</v>
      </c>
      <c r="Y158" s="11">
        <v>0</v>
      </c>
    </row>
    <row r="159" spans="1:25" ht="28.5" customHeight="1" outlineLevel="1" collapsed="1" x14ac:dyDescent="0.3">
      <c r="A159" s="7" t="s">
        <v>126</v>
      </c>
      <c r="B159" s="8" t="s">
        <v>15</v>
      </c>
      <c r="C159" s="8" t="s">
        <v>127</v>
      </c>
      <c r="D159" s="8"/>
      <c r="E159" s="8"/>
      <c r="F159" s="9">
        <f>F164+F168+F160</f>
        <v>25051.17</v>
      </c>
      <c r="G159" s="10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2">
        <v>0.38686874999999998</v>
      </c>
      <c r="W159" s="11">
        <v>0</v>
      </c>
      <c r="X159" s="12">
        <v>0</v>
      </c>
      <c r="Y159" s="11">
        <v>0</v>
      </c>
    </row>
    <row r="160" spans="1:25" ht="28.5" customHeight="1" outlineLevel="1" x14ac:dyDescent="0.3">
      <c r="A160" s="36" t="s">
        <v>399</v>
      </c>
      <c r="B160" s="8" t="s">
        <v>15</v>
      </c>
      <c r="C160" s="8" t="s">
        <v>249</v>
      </c>
      <c r="D160" s="8"/>
      <c r="E160" s="8"/>
      <c r="F160" s="9">
        <f>F161</f>
        <v>24565.17</v>
      </c>
      <c r="G160" s="10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2"/>
      <c r="W160" s="11"/>
      <c r="X160" s="12"/>
      <c r="Y160" s="11"/>
    </row>
    <row r="161" spans="1:25" ht="45" customHeight="1" outlineLevel="1" x14ac:dyDescent="0.3">
      <c r="A161" s="36" t="s">
        <v>397</v>
      </c>
      <c r="B161" s="8" t="s">
        <v>15</v>
      </c>
      <c r="C161" s="8" t="s">
        <v>249</v>
      </c>
      <c r="D161" s="8" t="s">
        <v>398</v>
      </c>
      <c r="E161" s="8"/>
      <c r="F161" s="9">
        <f>F162</f>
        <v>24565.17</v>
      </c>
      <c r="G161" s="10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2"/>
      <c r="W161" s="11"/>
      <c r="X161" s="12"/>
      <c r="Y161" s="11"/>
    </row>
    <row r="162" spans="1:25" ht="49.5" customHeight="1" outlineLevel="1" x14ac:dyDescent="0.3">
      <c r="A162" s="35" t="s">
        <v>85</v>
      </c>
      <c r="B162" s="8" t="s">
        <v>15</v>
      </c>
      <c r="C162" s="8" t="s">
        <v>249</v>
      </c>
      <c r="D162" s="8" t="s">
        <v>398</v>
      </c>
      <c r="E162" s="8">
        <v>200</v>
      </c>
      <c r="F162" s="9">
        <f>F163</f>
        <v>24565.17</v>
      </c>
      <c r="G162" s="10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2"/>
      <c r="W162" s="11"/>
      <c r="X162" s="12"/>
      <c r="Y162" s="11"/>
    </row>
    <row r="163" spans="1:25" ht="51.75" customHeight="1" outlineLevel="1" x14ac:dyDescent="0.3">
      <c r="A163" s="35" t="s">
        <v>86</v>
      </c>
      <c r="B163" s="8" t="s">
        <v>15</v>
      </c>
      <c r="C163" s="8" t="s">
        <v>249</v>
      </c>
      <c r="D163" s="8" t="s">
        <v>398</v>
      </c>
      <c r="E163" s="8">
        <v>240</v>
      </c>
      <c r="F163" s="9">
        <v>24565.17</v>
      </c>
      <c r="G163" s="10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2"/>
      <c r="W163" s="11"/>
      <c r="X163" s="12"/>
      <c r="Y163" s="11"/>
    </row>
    <row r="164" spans="1:25" ht="45.75" customHeight="1" outlineLevel="2" x14ac:dyDescent="0.3">
      <c r="A164" s="7" t="s">
        <v>128</v>
      </c>
      <c r="B164" s="8" t="s">
        <v>15</v>
      </c>
      <c r="C164" s="8" t="s">
        <v>129</v>
      </c>
      <c r="D164" s="8"/>
      <c r="E164" s="8"/>
      <c r="F164" s="9">
        <f>F165</f>
        <v>50</v>
      </c>
      <c r="G164" s="10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  <c r="P164" s="11">
        <v>0</v>
      </c>
      <c r="Q164" s="11">
        <v>0</v>
      </c>
      <c r="R164" s="11">
        <v>0</v>
      </c>
      <c r="S164" s="11">
        <v>0</v>
      </c>
      <c r="T164" s="11">
        <v>0</v>
      </c>
      <c r="U164" s="11">
        <v>0</v>
      </c>
      <c r="V164" s="12">
        <v>0.168333333333333</v>
      </c>
      <c r="W164" s="11">
        <v>0</v>
      </c>
      <c r="X164" s="12">
        <v>0</v>
      </c>
      <c r="Y164" s="11">
        <v>0</v>
      </c>
    </row>
    <row r="165" spans="1:25" ht="24" customHeight="1" outlineLevel="3" x14ac:dyDescent="0.3">
      <c r="A165" s="7" t="s">
        <v>130</v>
      </c>
      <c r="B165" s="8" t="s">
        <v>15</v>
      </c>
      <c r="C165" s="8" t="s">
        <v>129</v>
      </c>
      <c r="D165" s="13" t="s">
        <v>131</v>
      </c>
      <c r="E165" s="8"/>
      <c r="F165" s="9">
        <f>F166</f>
        <v>50</v>
      </c>
      <c r="G165" s="10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2">
        <v>0.168333333333333</v>
      </c>
      <c r="W165" s="11">
        <v>0</v>
      </c>
      <c r="X165" s="12">
        <v>0</v>
      </c>
      <c r="Y165" s="11">
        <v>0</v>
      </c>
    </row>
    <row r="166" spans="1:25" ht="47.25" customHeight="1" outlineLevel="4" x14ac:dyDescent="0.3">
      <c r="A166" s="7" t="s">
        <v>28</v>
      </c>
      <c r="B166" s="8" t="s">
        <v>15</v>
      </c>
      <c r="C166" s="8" t="s">
        <v>129</v>
      </c>
      <c r="D166" s="13" t="s">
        <v>131</v>
      </c>
      <c r="E166" s="8" t="s">
        <v>29</v>
      </c>
      <c r="F166" s="9">
        <f>F167</f>
        <v>50</v>
      </c>
      <c r="G166" s="10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2">
        <v>0.168333333333333</v>
      </c>
      <c r="W166" s="11">
        <v>0</v>
      </c>
      <c r="X166" s="12">
        <v>0</v>
      </c>
      <c r="Y166" s="11">
        <v>0</v>
      </c>
    </row>
    <row r="167" spans="1:25" ht="46.5" customHeight="1" outlineLevel="5" x14ac:dyDescent="0.3">
      <c r="A167" s="7" t="s">
        <v>30</v>
      </c>
      <c r="B167" s="8" t="s">
        <v>15</v>
      </c>
      <c r="C167" s="8" t="s">
        <v>129</v>
      </c>
      <c r="D167" s="13" t="s">
        <v>131</v>
      </c>
      <c r="E167" s="8" t="s">
        <v>31</v>
      </c>
      <c r="F167" s="9">
        <v>50</v>
      </c>
      <c r="G167" s="10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  <c r="P167" s="11">
        <v>0</v>
      </c>
      <c r="Q167" s="11">
        <v>0</v>
      </c>
      <c r="R167" s="11">
        <v>0</v>
      </c>
      <c r="S167" s="11">
        <v>0</v>
      </c>
      <c r="T167" s="11">
        <v>0</v>
      </c>
      <c r="U167" s="11">
        <v>0</v>
      </c>
      <c r="V167" s="12">
        <v>0.168333333333333</v>
      </c>
      <c r="W167" s="11">
        <v>0</v>
      </c>
      <c r="X167" s="12">
        <v>0</v>
      </c>
      <c r="Y167" s="11">
        <v>0</v>
      </c>
    </row>
    <row r="168" spans="1:25" ht="27.75" customHeight="1" outlineLevel="2" x14ac:dyDescent="0.3">
      <c r="A168" s="7" t="s">
        <v>132</v>
      </c>
      <c r="B168" s="8" t="s">
        <v>15</v>
      </c>
      <c r="C168" s="8" t="s">
        <v>133</v>
      </c>
      <c r="D168" s="8"/>
      <c r="E168" s="8"/>
      <c r="F168" s="9">
        <f>F169+F172+F175+F178</f>
        <v>436</v>
      </c>
      <c r="G168" s="10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2">
        <v>0.51798999999999995</v>
      </c>
      <c r="W168" s="11">
        <v>0</v>
      </c>
      <c r="X168" s="12">
        <v>0</v>
      </c>
      <c r="Y168" s="11">
        <v>0</v>
      </c>
    </row>
    <row r="169" spans="1:25" ht="48" customHeight="1" outlineLevel="3" x14ac:dyDescent="0.3">
      <c r="A169" s="7" t="s">
        <v>134</v>
      </c>
      <c r="B169" s="8" t="s">
        <v>15</v>
      </c>
      <c r="C169" s="8" t="s">
        <v>133</v>
      </c>
      <c r="D169" s="13" t="s">
        <v>135</v>
      </c>
      <c r="E169" s="8"/>
      <c r="F169" s="9">
        <f>F170</f>
        <v>5</v>
      </c>
      <c r="G169" s="10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2">
        <v>0</v>
      </c>
      <c r="W169" s="11">
        <v>0</v>
      </c>
      <c r="X169" s="12">
        <v>0</v>
      </c>
      <c r="Y169" s="11">
        <v>0</v>
      </c>
    </row>
    <row r="170" spans="1:25" ht="45.75" customHeight="1" outlineLevel="4" x14ac:dyDescent="0.3">
      <c r="A170" s="7" t="s">
        <v>28</v>
      </c>
      <c r="B170" s="8" t="s">
        <v>15</v>
      </c>
      <c r="C170" s="8" t="s">
        <v>133</v>
      </c>
      <c r="D170" s="13" t="s">
        <v>135</v>
      </c>
      <c r="E170" s="8" t="s">
        <v>29</v>
      </c>
      <c r="F170" s="9">
        <f>F171</f>
        <v>5</v>
      </c>
      <c r="G170" s="10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2">
        <v>0</v>
      </c>
      <c r="W170" s="11">
        <v>0</v>
      </c>
      <c r="X170" s="12">
        <v>0</v>
      </c>
      <c r="Y170" s="11">
        <v>0</v>
      </c>
    </row>
    <row r="171" spans="1:25" ht="47.25" customHeight="1" outlineLevel="5" x14ac:dyDescent="0.3">
      <c r="A171" s="7" t="s">
        <v>30</v>
      </c>
      <c r="B171" s="8" t="s">
        <v>15</v>
      </c>
      <c r="C171" s="8" t="s">
        <v>133</v>
      </c>
      <c r="D171" s="13" t="s">
        <v>135</v>
      </c>
      <c r="E171" s="8" t="s">
        <v>31</v>
      </c>
      <c r="F171" s="9">
        <v>5</v>
      </c>
      <c r="G171" s="10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2">
        <v>0</v>
      </c>
      <c r="W171" s="11">
        <v>0</v>
      </c>
      <c r="X171" s="12">
        <v>0</v>
      </c>
      <c r="Y171" s="11">
        <v>0</v>
      </c>
    </row>
    <row r="172" spans="1:25" ht="36" outlineLevel="3" x14ac:dyDescent="0.3">
      <c r="A172" s="7" t="s">
        <v>136</v>
      </c>
      <c r="B172" s="8" t="s">
        <v>15</v>
      </c>
      <c r="C172" s="8" t="s">
        <v>133</v>
      </c>
      <c r="D172" s="13" t="s">
        <v>137</v>
      </c>
      <c r="E172" s="8"/>
      <c r="F172" s="9">
        <f>F173</f>
        <v>30</v>
      </c>
      <c r="G172" s="10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2">
        <v>0</v>
      </c>
      <c r="W172" s="11">
        <v>0</v>
      </c>
      <c r="X172" s="12">
        <v>0</v>
      </c>
      <c r="Y172" s="11">
        <v>0</v>
      </c>
    </row>
    <row r="173" spans="1:25" ht="46.5" customHeight="1" outlineLevel="4" x14ac:dyDescent="0.3">
      <c r="A173" s="7" t="s">
        <v>28</v>
      </c>
      <c r="B173" s="8" t="s">
        <v>15</v>
      </c>
      <c r="C173" s="8" t="s">
        <v>133</v>
      </c>
      <c r="D173" s="13" t="s">
        <v>137</v>
      </c>
      <c r="E173" s="8" t="s">
        <v>29</v>
      </c>
      <c r="F173" s="9">
        <f>F174</f>
        <v>30</v>
      </c>
      <c r="G173" s="10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2">
        <v>0</v>
      </c>
      <c r="W173" s="11">
        <v>0</v>
      </c>
      <c r="X173" s="12">
        <v>0</v>
      </c>
      <c r="Y173" s="11">
        <v>0</v>
      </c>
    </row>
    <row r="174" spans="1:25" ht="45.75" customHeight="1" outlineLevel="5" x14ac:dyDescent="0.3">
      <c r="A174" s="7" t="s">
        <v>30</v>
      </c>
      <c r="B174" s="8" t="s">
        <v>15</v>
      </c>
      <c r="C174" s="8" t="s">
        <v>133</v>
      </c>
      <c r="D174" s="13" t="s">
        <v>137</v>
      </c>
      <c r="E174" s="8" t="s">
        <v>31</v>
      </c>
      <c r="F174" s="9">
        <v>30</v>
      </c>
      <c r="G174" s="10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2">
        <v>0</v>
      </c>
      <c r="W174" s="11">
        <v>0</v>
      </c>
      <c r="X174" s="12">
        <v>0</v>
      </c>
      <c r="Y174" s="11">
        <v>0</v>
      </c>
    </row>
    <row r="175" spans="1:25" ht="24" customHeight="1" outlineLevel="3" x14ac:dyDescent="0.3">
      <c r="A175" s="7" t="s">
        <v>138</v>
      </c>
      <c r="B175" s="8" t="s">
        <v>15</v>
      </c>
      <c r="C175" s="8" t="s">
        <v>133</v>
      </c>
      <c r="D175" s="13" t="s">
        <v>139</v>
      </c>
      <c r="E175" s="8"/>
      <c r="F175" s="9">
        <f>F176</f>
        <v>35</v>
      </c>
      <c r="G175" s="10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  <c r="P175" s="11">
        <v>0</v>
      </c>
      <c r="Q175" s="11">
        <v>0</v>
      </c>
      <c r="R175" s="11">
        <v>0</v>
      </c>
      <c r="S175" s="11">
        <v>0</v>
      </c>
      <c r="T175" s="11">
        <v>0</v>
      </c>
      <c r="U175" s="11">
        <v>0</v>
      </c>
      <c r="V175" s="12">
        <v>0.88</v>
      </c>
      <c r="W175" s="11">
        <v>0</v>
      </c>
      <c r="X175" s="12">
        <v>0</v>
      </c>
      <c r="Y175" s="11">
        <v>0</v>
      </c>
    </row>
    <row r="176" spans="1:25" ht="48" customHeight="1" outlineLevel="4" x14ac:dyDescent="0.3">
      <c r="A176" s="7" t="s">
        <v>28</v>
      </c>
      <c r="B176" s="8" t="s">
        <v>15</v>
      </c>
      <c r="C176" s="8" t="s">
        <v>133</v>
      </c>
      <c r="D176" s="13" t="s">
        <v>139</v>
      </c>
      <c r="E176" s="8" t="s">
        <v>29</v>
      </c>
      <c r="F176" s="9">
        <f>F177</f>
        <v>35</v>
      </c>
      <c r="G176" s="10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2">
        <v>0.88</v>
      </c>
      <c r="W176" s="11">
        <v>0</v>
      </c>
      <c r="X176" s="12">
        <v>0</v>
      </c>
      <c r="Y176" s="11">
        <v>0</v>
      </c>
    </row>
    <row r="177" spans="1:25" ht="45.75" customHeight="1" outlineLevel="5" x14ac:dyDescent="0.3">
      <c r="A177" s="7" t="s">
        <v>30</v>
      </c>
      <c r="B177" s="8" t="s">
        <v>15</v>
      </c>
      <c r="C177" s="8" t="s">
        <v>133</v>
      </c>
      <c r="D177" s="13" t="s">
        <v>139</v>
      </c>
      <c r="E177" s="8" t="s">
        <v>31</v>
      </c>
      <c r="F177" s="9">
        <v>35</v>
      </c>
      <c r="G177" s="10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  <c r="P177" s="11">
        <v>0</v>
      </c>
      <c r="Q177" s="11">
        <v>0</v>
      </c>
      <c r="R177" s="11">
        <v>0</v>
      </c>
      <c r="S177" s="11">
        <v>0</v>
      </c>
      <c r="T177" s="11">
        <v>0</v>
      </c>
      <c r="U177" s="11">
        <v>0</v>
      </c>
      <c r="V177" s="12">
        <v>0.88</v>
      </c>
      <c r="W177" s="11">
        <v>0</v>
      </c>
      <c r="X177" s="12">
        <v>0</v>
      </c>
      <c r="Y177" s="11">
        <v>0</v>
      </c>
    </row>
    <row r="178" spans="1:25" ht="46.5" customHeight="1" outlineLevel="3" x14ac:dyDescent="0.3">
      <c r="A178" s="7" t="s">
        <v>140</v>
      </c>
      <c r="B178" s="8" t="s">
        <v>15</v>
      </c>
      <c r="C178" s="8" t="s">
        <v>133</v>
      </c>
      <c r="D178" s="8">
        <v>1040126410</v>
      </c>
      <c r="E178" s="8"/>
      <c r="F178" s="9">
        <f>F179</f>
        <v>366</v>
      </c>
      <c r="G178" s="10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1">
        <v>0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2">
        <v>0.63497499999999996</v>
      </c>
      <c r="W178" s="11">
        <v>0</v>
      </c>
      <c r="X178" s="12">
        <v>0</v>
      </c>
      <c r="Y178" s="11">
        <v>0</v>
      </c>
    </row>
    <row r="179" spans="1:25" ht="46.5" customHeight="1" outlineLevel="4" x14ac:dyDescent="0.3">
      <c r="A179" s="7" t="s">
        <v>28</v>
      </c>
      <c r="B179" s="8" t="s">
        <v>15</v>
      </c>
      <c r="C179" s="8" t="s">
        <v>133</v>
      </c>
      <c r="D179" s="8">
        <v>1040126410</v>
      </c>
      <c r="E179" s="8" t="s">
        <v>29</v>
      </c>
      <c r="F179" s="9">
        <f>F180</f>
        <v>366</v>
      </c>
      <c r="G179" s="10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  <c r="P179" s="11">
        <v>0</v>
      </c>
      <c r="Q179" s="11">
        <v>0</v>
      </c>
      <c r="R179" s="11">
        <v>0</v>
      </c>
      <c r="S179" s="11">
        <v>0</v>
      </c>
      <c r="T179" s="11">
        <v>0</v>
      </c>
      <c r="U179" s="11">
        <v>0</v>
      </c>
      <c r="V179" s="12">
        <v>0.63497499999999996</v>
      </c>
      <c r="W179" s="11">
        <v>0</v>
      </c>
      <c r="X179" s="12">
        <v>0</v>
      </c>
      <c r="Y179" s="11">
        <v>0</v>
      </c>
    </row>
    <row r="180" spans="1:25" ht="48" customHeight="1" outlineLevel="5" x14ac:dyDescent="0.3">
      <c r="A180" s="7" t="s">
        <v>30</v>
      </c>
      <c r="B180" s="8" t="s">
        <v>15</v>
      </c>
      <c r="C180" s="8" t="s">
        <v>133</v>
      </c>
      <c r="D180" s="8">
        <v>1040126410</v>
      </c>
      <c r="E180" s="8" t="s">
        <v>31</v>
      </c>
      <c r="F180" s="9">
        <v>366</v>
      </c>
      <c r="G180" s="10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2">
        <v>0.63497499999999996</v>
      </c>
      <c r="W180" s="11">
        <v>0</v>
      </c>
      <c r="X180" s="12">
        <v>0</v>
      </c>
      <c r="Y180" s="11">
        <v>0</v>
      </c>
    </row>
    <row r="181" spans="1:25" ht="27" customHeight="1" outlineLevel="1" x14ac:dyDescent="0.3">
      <c r="A181" s="7" t="s">
        <v>141</v>
      </c>
      <c r="B181" s="8" t="s">
        <v>15</v>
      </c>
      <c r="C181" s="8" t="s">
        <v>142</v>
      </c>
      <c r="D181" s="8"/>
      <c r="E181" s="8"/>
      <c r="F181" s="9">
        <f>F182</f>
        <v>22131.517609999999</v>
      </c>
      <c r="G181" s="10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  <c r="P181" s="11">
        <v>0</v>
      </c>
      <c r="Q181" s="11">
        <v>0</v>
      </c>
      <c r="R181" s="11">
        <v>0</v>
      </c>
      <c r="S181" s="11">
        <v>0</v>
      </c>
      <c r="T181" s="11">
        <v>0</v>
      </c>
      <c r="U181" s="11">
        <v>0</v>
      </c>
      <c r="V181" s="12">
        <v>0</v>
      </c>
      <c r="W181" s="11">
        <v>0</v>
      </c>
      <c r="X181" s="12">
        <v>0</v>
      </c>
      <c r="Y181" s="11">
        <v>0</v>
      </c>
    </row>
    <row r="182" spans="1:25" ht="26.25" customHeight="1" outlineLevel="2" x14ac:dyDescent="0.3">
      <c r="A182" s="7" t="s">
        <v>143</v>
      </c>
      <c r="B182" s="8" t="s">
        <v>15</v>
      </c>
      <c r="C182" s="8" t="s">
        <v>144</v>
      </c>
      <c r="D182" s="8"/>
      <c r="E182" s="8"/>
      <c r="F182" s="9">
        <f>F183</f>
        <v>22131.517609999999</v>
      </c>
      <c r="G182" s="10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2">
        <v>0</v>
      </c>
      <c r="W182" s="11">
        <v>0</v>
      </c>
      <c r="X182" s="12">
        <v>0</v>
      </c>
      <c r="Y182" s="11">
        <v>0</v>
      </c>
    </row>
    <row r="183" spans="1:25" ht="67.5" customHeight="1" outlineLevel="3" x14ac:dyDescent="0.3">
      <c r="A183" s="37" t="s">
        <v>400</v>
      </c>
      <c r="B183" s="8" t="s">
        <v>15</v>
      </c>
      <c r="C183" s="8" t="s">
        <v>144</v>
      </c>
      <c r="D183" s="13" t="s">
        <v>401</v>
      </c>
      <c r="E183" s="8"/>
      <c r="F183" s="9">
        <f>F184</f>
        <v>22131.517609999999</v>
      </c>
      <c r="G183" s="10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2">
        <v>0</v>
      </c>
      <c r="W183" s="11">
        <v>0</v>
      </c>
      <c r="X183" s="12">
        <v>0</v>
      </c>
      <c r="Y183" s="11">
        <v>0</v>
      </c>
    </row>
    <row r="184" spans="1:25" ht="45" customHeight="1" outlineLevel="4" x14ac:dyDescent="0.3">
      <c r="A184" s="7" t="s">
        <v>28</v>
      </c>
      <c r="B184" s="8" t="s">
        <v>15</v>
      </c>
      <c r="C184" s="8" t="s">
        <v>144</v>
      </c>
      <c r="D184" s="13" t="s">
        <v>401</v>
      </c>
      <c r="E184" s="8">
        <v>200</v>
      </c>
      <c r="F184" s="9">
        <f>F185</f>
        <v>22131.517609999999</v>
      </c>
      <c r="G184" s="10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2">
        <v>0</v>
      </c>
      <c r="W184" s="11">
        <v>0</v>
      </c>
      <c r="X184" s="12">
        <v>0</v>
      </c>
      <c r="Y184" s="11">
        <v>0</v>
      </c>
    </row>
    <row r="185" spans="1:25" ht="45.75" customHeight="1" outlineLevel="5" x14ac:dyDescent="0.3">
      <c r="A185" s="7" t="s">
        <v>30</v>
      </c>
      <c r="B185" s="8" t="s">
        <v>15</v>
      </c>
      <c r="C185" s="8" t="s">
        <v>144</v>
      </c>
      <c r="D185" s="13" t="s">
        <v>401</v>
      </c>
      <c r="E185" s="8">
        <v>240</v>
      </c>
      <c r="F185" s="9">
        <v>22131.517609999999</v>
      </c>
      <c r="G185" s="10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2">
        <v>0</v>
      </c>
      <c r="W185" s="11">
        <v>0</v>
      </c>
      <c r="X185" s="12">
        <v>0</v>
      </c>
      <c r="Y185" s="11">
        <v>0</v>
      </c>
    </row>
    <row r="186" spans="1:25" ht="25.5" customHeight="1" outlineLevel="1" x14ac:dyDescent="0.3">
      <c r="A186" s="7" t="s">
        <v>147</v>
      </c>
      <c r="B186" s="8" t="s">
        <v>15</v>
      </c>
      <c r="C186" s="8" t="s">
        <v>148</v>
      </c>
      <c r="D186" s="8"/>
      <c r="E186" s="8"/>
      <c r="F186" s="9">
        <f>F187+F191+F195</f>
        <v>19235.049720000003</v>
      </c>
      <c r="G186" s="10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2">
        <v>0.81899977410750202</v>
      </c>
      <c r="W186" s="11">
        <v>0</v>
      </c>
      <c r="X186" s="12">
        <v>0</v>
      </c>
      <c r="Y186" s="11">
        <v>0</v>
      </c>
    </row>
    <row r="187" spans="1:25" ht="24.75" customHeight="1" outlineLevel="2" x14ac:dyDescent="0.3">
      <c r="A187" s="7" t="s">
        <v>149</v>
      </c>
      <c r="B187" s="8" t="s">
        <v>15</v>
      </c>
      <c r="C187" s="8" t="s">
        <v>150</v>
      </c>
      <c r="D187" s="8"/>
      <c r="E187" s="8"/>
      <c r="F187" s="9">
        <f>F188</f>
        <v>4940.3</v>
      </c>
      <c r="G187" s="10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  <c r="P187" s="11">
        <v>0</v>
      </c>
      <c r="Q187" s="11">
        <v>0</v>
      </c>
      <c r="R187" s="11">
        <v>0</v>
      </c>
      <c r="S187" s="11">
        <v>0</v>
      </c>
      <c r="T187" s="11">
        <v>0</v>
      </c>
      <c r="U187" s="11">
        <v>0</v>
      </c>
      <c r="V187" s="12">
        <v>0.66665977405338295</v>
      </c>
      <c r="W187" s="11">
        <v>0</v>
      </c>
      <c r="X187" s="12">
        <v>0</v>
      </c>
      <c r="Y187" s="11">
        <v>0</v>
      </c>
    </row>
    <row r="188" spans="1:25" ht="47.25" customHeight="1" outlineLevel="3" x14ac:dyDescent="0.3">
      <c r="A188" s="7" t="s">
        <v>151</v>
      </c>
      <c r="B188" s="8" t="s">
        <v>15</v>
      </c>
      <c r="C188" s="8" t="s">
        <v>150</v>
      </c>
      <c r="D188" s="8" t="s">
        <v>152</v>
      </c>
      <c r="E188" s="8"/>
      <c r="F188" s="9">
        <f>F189</f>
        <v>4940.3</v>
      </c>
      <c r="G188" s="10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11">
        <v>0</v>
      </c>
      <c r="P188" s="11">
        <v>0</v>
      </c>
      <c r="Q188" s="11">
        <v>0</v>
      </c>
      <c r="R188" s="11">
        <v>0</v>
      </c>
      <c r="S188" s="11">
        <v>0</v>
      </c>
      <c r="T188" s="11">
        <v>0</v>
      </c>
      <c r="U188" s="11">
        <v>0</v>
      </c>
      <c r="V188" s="12">
        <v>0.66665977405338295</v>
      </c>
      <c r="W188" s="11">
        <v>0</v>
      </c>
      <c r="X188" s="12">
        <v>0</v>
      </c>
      <c r="Y188" s="11">
        <v>0</v>
      </c>
    </row>
    <row r="189" spans="1:25" ht="26.25" customHeight="1" outlineLevel="4" x14ac:dyDescent="0.3">
      <c r="A189" s="7" t="s">
        <v>153</v>
      </c>
      <c r="B189" s="8" t="s">
        <v>15</v>
      </c>
      <c r="C189" s="8" t="s">
        <v>150</v>
      </c>
      <c r="D189" s="8" t="s">
        <v>152</v>
      </c>
      <c r="E189" s="8" t="s">
        <v>154</v>
      </c>
      <c r="F189" s="9">
        <f>F190</f>
        <v>4940.3</v>
      </c>
      <c r="G189" s="10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  <c r="P189" s="11">
        <v>0</v>
      </c>
      <c r="Q189" s="11">
        <v>0</v>
      </c>
      <c r="R189" s="11">
        <v>0</v>
      </c>
      <c r="S189" s="11">
        <v>0</v>
      </c>
      <c r="T189" s="11">
        <v>0</v>
      </c>
      <c r="U189" s="11">
        <v>0</v>
      </c>
      <c r="V189" s="12">
        <v>0.66665977405338295</v>
      </c>
      <c r="W189" s="11">
        <v>0</v>
      </c>
      <c r="X189" s="12">
        <v>0</v>
      </c>
      <c r="Y189" s="11">
        <v>0</v>
      </c>
    </row>
    <row r="190" spans="1:25" ht="27" customHeight="1" outlineLevel="5" x14ac:dyDescent="0.3">
      <c r="A190" s="7" t="s">
        <v>155</v>
      </c>
      <c r="B190" s="8" t="s">
        <v>15</v>
      </c>
      <c r="C190" s="8" t="s">
        <v>150</v>
      </c>
      <c r="D190" s="8" t="s">
        <v>152</v>
      </c>
      <c r="E190" s="8" t="s">
        <v>156</v>
      </c>
      <c r="F190" s="9">
        <v>4940.3</v>
      </c>
      <c r="G190" s="10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  <c r="P190" s="11">
        <v>0</v>
      </c>
      <c r="Q190" s="11">
        <v>0</v>
      </c>
      <c r="R190" s="11">
        <v>0</v>
      </c>
      <c r="S190" s="11">
        <v>0</v>
      </c>
      <c r="T190" s="11">
        <v>0</v>
      </c>
      <c r="U190" s="11">
        <v>0</v>
      </c>
      <c r="V190" s="12">
        <v>0.66665977405338295</v>
      </c>
      <c r="W190" s="11">
        <v>0</v>
      </c>
      <c r="X190" s="12">
        <v>0</v>
      </c>
      <c r="Y190" s="11">
        <v>0</v>
      </c>
    </row>
    <row r="191" spans="1:25" ht="26.25" customHeight="1" outlineLevel="2" x14ac:dyDescent="0.3">
      <c r="A191" s="7" t="s">
        <v>157</v>
      </c>
      <c r="B191" s="8" t="s">
        <v>15</v>
      </c>
      <c r="C191" s="8" t="s">
        <v>158</v>
      </c>
      <c r="D191" s="8"/>
      <c r="E191" s="8"/>
      <c r="F191" s="9">
        <f>F192</f>
        <v>45.082000000000001</v>
      </c>
      <c r="G191" s="10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11">
        <v>0</v>
      </c>
      <c r="P191" s="11">
        <v>0</v>
      </c>
      <c r="Q191" s="11">
        <v>0</v>
      </c>
      <c r="R191" s="11">
        <v>0</v>
      </c>
      <c r="S191" s="11">
        <v>0</v>
      </c>
      <c r="T191" s="11">
        <v>0</v>
      </c>
      <c r="U191" s="11">
        <v>0</v>
      </c>
      <c r="V191" s="12">
        <v>0</v>
      </c>
      <c r="W191" s="11">
        <v>0</v>
      </c>
      <c r="X191" s="12">
        <v>0</v>
      </c>
      <c r="Y191" s="11">
        <v>0</v>
      </c>
    </row>
    <row r="192" spans="1:25" ht="84" customHeight="1" outlineLevel="3" x14ac:dyDescent="0.3">
      <c r="A192" s="7" t="s">
        <v>159</v>
      </c>
      <c r="B192" s="8" t="s">
        <v>15</v>
      </c>
      <c r="C192" s="8" t="s">
        <v>158</v>
      </c>
      <c r="D192" s="8">
        <v>9990010250</v>
      </c>
      <c r="E192" s="8"/>
      <c r="F192" s="9">
        <f>F193</f>
        <v>45.082000000000001</v>
      </c>
      <c r="G192" s="10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  <c r="P192" s="11">
        <v>0</v>
      </c>
      <c r="Q192" s="11">
        <v>0</v>
      </c>
      <c r="R192" s="11">
        <v>0</v>
      </c>
      <c r="S192" s="11">
        <v>0</v>
      </c>
      <c r="T192" s="11">
        <v>0</v>
      </c>
      <c r="U192" s="11">
        <v>0</v>
      </c>
      <c r="V192" s="12">
        <v>0</v>
      </c>
      <c r="W192" s="11">
        <v>0</v>
      </c>
      <c r="X192" s="12">
        <v>0</v>
      </c>
      <c r="Y192" s="11">
        <v>0</v>
      </c>
    </row>
    <row r="193" spans="1:25" ht="25.5" customHeight="1" outlineLevel="4" x14ac:dyDescent="0.3">
      <c r="A193" s="7" t="s">
        <v>153</v>
      </c>
      <c r="B193" s="8" t="s">
        <v>15</v>
      </c>
      <c r="C193" s="8" t="s">
        <v>158</v>
      </c>
      <c r="D193" s="8">
        <v>9990010250</v>
      </c>
      <c r="E193" s="8" t="s">
        <v>154</v>
      </c>
      <c r="F193" s="9">
        <f>F194</f>
        <v>45.082000000000001</v>
      </c>
      <c r="G193" s="10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11">
        <v>0</v>
      </c>
      <c r="P193" s="11">
        <v>0</v>
      </c>
      <c r="Q193" s="11">
        <v>0</v>
      </c>
      <c r="R193" s="11">
        <v>0</v>
      </c>
      <c r="S193" s="11">
        <v>0</v>
      </c>
      <c r="T193" s="11">
        <v>0</v>
      </c>
      <c r="U193" s="11">
        <v>0</v>
      </c>
      <c r="V193" s="12">
        <v>0</v>
      </c>
      <c r="W193" s="11">
        <v>0</v>
      </c>
      <c r="X193" s="12">
        <v>0</v>
      </c>
      <c r="Y193" s="11">
        <v>0</v>
      </c>
    </row>
    <row r="194" spans="1:25" ht="27" customHeight="1" outlineLevel="5" x14ac:dyDescent="0.3">
      <c r="A194" s="7" t="s">
        <v>155</v>
      </c>
      <c r="B194" s="8" t="s">
        <v>15</v>
      </c>
      <c r="C194" s="8" t="s">
        <v>158</v>
      </c>
      <c r="D194" s="8">
        <v>9990010250</v>
      </c>
      <c r="E194" s="8" t="s">
        <v>156</v>
      </c>
      <c r="F194" s="9">
        <v>45.082000000000001</v>
      </c>
      <c r="G194" s="10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  <c r="P194" s="11">
        <v>0</v>
      </c>
      <c r="Q194" s="11">
        <v>0</v>
      </c>
      <c r="R194" s="11">
        <v>0</v>
      </c>
      <c r="S194" s="11">
        <v>0</v>
      </c>
      <c r="T194" s="11">
        <v>0</v>
      </c>
      <c r="U194" s="11">
        <v>0</v>
      </c>
      <c r="V194" s="12">
        <v>0</v>
      </c>
      <c r="W194" s="11">
        <v>0</v>
      </c>
      <c r="X194" s="12">
        <v>0</v>
      </c>
      <c r="Y194" s="11">
        <v>0</v>
      </c>
    </row>
    <row r="195" spans="1:25" ht="25.5" customHeight="1" outlineLevel="2" x14ac:dyDescent="0.3">
      <c r="A195" s="7" t="s">
        <v>160</v>
      </c>
      <c r="B195" s="8" t="s">
        <v>15</v>
      </c>
      <c r="C195" s="8" t="s">
        <v>161</v>
      </c>
      <c r="D195" s="8"/>
      <c r="E195" s="8"/>
      <c r="F195" s="9">
        <f>F196+F199+F202+F205</f>
        <v>14249.667720000001</v>
      </c>
      <c r="G195" s="10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  <c r="P195" s="11">
        <v>0</v>
      </c>
      <c r="Q195" s="11">
        <v>0</v>
      </c>
      <c r="R195" s="11">
        <v>0</v>
      </c>
      <c r="S195" s="11">
        <v>0</v>
      </c>
      <c r="T195" s="11">
        <v>0</v>
      </c>
      <c r="U195" s="11">
        <v>0</v>
      </c>
      <c r="V195" s="12">
        <v>0.86392718332688401</v>
      </c>
      <c r="W195" s="11">
        <v>0</v>
      </c>
      <c r="X195" s="12">
        <v>0</v>
      </c>
      <c r="Y195" s="11">
        <v>0</v>
      </c>
    </row>
    <row r="196" spans="1:25" ht="85.5" customHeight="1" outlineLevel="3" x14ac:dyDescent="0.3">
      <c r="A196" s="14" t="s">
        <v>162</v>
      </c>
      <c r="B196" s="8" t="s">
        <v>15</v>
      </c>
      <c r="C196" s="8" t="s">
        <v>161</v>
      </c>
      <c r="D196" s="13" t="s">
        <v>163</v>
      </c>
      <c r="E196" s="8"/>
      <c r="F196" s="9">
        <f>F197</f>
        <v>2186.3159999999998</v>
      </c>
      <c r="G196" s="10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1">
        <v>0</v>
      </c>
      <c r="O196" s="11">
        <v>0</v>
      </c>
      <c r="P196" s="11">
        <v>0</v>
      </c>
      <c r="Q196" s="11">
        <v>0</v>
      </c>
      <c r="R196" s="11">
        <v>0</v>
      </c>
      <c r="S196" s="11">
        <v>0</v>
      </c>
      <c r="T196" s="11">
        <v>0</v>
      </c>
      <c r="U196" s="11">
        <v>0</v>
      </c>
      <c r="V196" s="12">
        <v>0.79865663782339502</v>
      </c>
      <c r="W196" s="11">
        <v>0</v>
      </c>
      <c r="X196" s="12">
        <v>0</v>
      </c>
      <c r="Y196" s="11">
        <v>0</v>
      </c>
    </row>
    <row r="197" spans="1:25" ht="45" customHeight="1" outlineLevel="4" x14ac:dyDescent="0.3">
      <c r="A197" s="7" t="s">
        <v>102</v>
      </c>
      <c r="B197" s="8" t="s">
        <v>15</v>
      </c>
      <c r="C197" s="8" t="s">
        <v>161</v>
      </c>
      <c r="D197" s="13" t="s">
        <v>163</v>
      </c>
      <c r="E197" s="8" t="s">
        <v>103</v>
      </c>
      <c r="F197" s="9">
        <f>F198</f>
        <v>2186.3159999999998</v>
      </c>
      <c r="G197" s="10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  <c r="P197" s="11">
        <v>0</v>
      </c>
      <c r="Q197" s="11">
        <v>0</v>
      </c>
      <c r="R197" s="11">
        <v>0</v>
      </c>
      <c r="S197" s="11">
        <v>0</v>
      </c>
      <c r="T197" s="11">
        <v>0</v>
      </c>
      <c r="U197" s="11">
        <v>0</v>
      </c>
      <c r="V197" s="12">
        <v>0.79865663782339502</v>
      </c>
      <c r="W197" s="11">
        <v>0</v>
      </c>
      <c r="X197" s="12">
        <v>0</v>
      </c>
      <c r="Y197" s="11">
        <v>0</v>
      </c>
    </row>
    <row r="198" spans="1:25" ht="26.25" customHeight="1" outlineLevel="5" x14ac:dyDescent="0.3">
      <c r="A198" s="7" t="s">
        <v>104</v>
      </c>
      <c r="B198" s="8" t="s">
        <v>15</v>
      </c>
      <c r="C198" s="8" t="s">
        <v>161</v>
      </c>
      <c r="D198" s="13" t="s">
        <v>163</v>
      </c>
      <c r="E198" s="8" t="s">
        <v>105</v>
      </c>
      <c r="F198" s="9">
        <v>2186.3159999999998</v>
      </c>
      <c r="G198" s="10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v>0</v>
      </c>
      <c r="N198" s="11">
        <v>0</v>
      </c>
      <c r="O198" s="11">
        <v>0</v>
      </c>
      <c r="P198" s="11">
        <v>0</v>
      </c>
      <c r="Q198" s="11">
        <v>0</v>
      </c>
      <c r="R198" s="11">
        <v>0</v>
      </c>
      <c r="S198" s="11">
        <v>0</v>
      </c>
      <c r="T198" s="11">
        <v>0</v>
      </c>
      <c r="U198" s="11">
        <v>0</v>
      </c>
      <c r="V198" s="12">
        <v>0.79865663782339502</v>
      </c>
      <c r="W198" s="11">
        <v>0</v>
      </c>
      <c r="X198" s="12">
        <v>0</v>
      </c>
      <c r="Y198" s="11">
        <v>0</v>
      </c>
    </row>
    <row r="199" spans="1:25" ht="104.25" customHeight="1" outlineLevel="3" x14ac:dyDescent="0.3">
      <c r="A199" s="7" t="s">
        <v>164</v>
      </c>
      <c r="B199" s="8" t="s">
        <v>15</v>
      </c>
      <c r="C199" s="8" t="s">
        <v>161</v>
      </c>
      <c r="D199" s="13" t="s">
        <v>356</v>
      </c>
      <c r="E199" s="8"/>
      <c r="F199" s="9">
        <f>F200</f>
        <v>1735.8588199999999</v>
      </c>
      <c r="G199" s="10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1">
        <v>0</v>
      </c>
      <c r="Q199" s="11">
        <v>0</v>
      </c>
      <c r="R199" s="11">
        <v>0</v>
      </c>
      <c r="S199" s="11">
        <v>0</v>
      </c>
      <c r="T199" s="11">
        <v>0</v>
      </c>
      <c r="U199" s="11">
        <v>0</v>
      </c>
      <c r="V199" s="12">
        <v>1</v>
      </c>
      <c r="W199" s="11">
        <v>0</v>
      </c>
      <c r="X199" s="12">
        <v>0</v>
      </c>
      <c r="Y199" s="11">
        <v>0</v>
      </c>
    </row>
    <row r="200" spans="1:25" ht="45.75" customHeight="1" outlineLevel="4" x14ac:dyDescent="0.3">
      <c r="A200" s="7" t="s">
        <v>102</v>
      </c>
      <c r="B200" s="8" t="s">
        <v>15</v>
      </c>
      <c r="C200" s="8" t="s">
        <v>161</v>
      </c>
      <c r="D200" s="13" t="s">
        <v>356</v>
      </c>
      <c r="E200" s="8" t="s">
        <v>103</v>
      </c>
      <c r="F200" s="9">
        <f>F201</f>
        <v>1735.8588199999999</v>
      </c>
      <c r="G200" s="10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1">
        <v>0</v>
      </c>
      <c r="Q200" s="11">
        <v>0</v>
      </c>
      <c r="R200" s="11">
        <v>0</v>
      </c>
      <c r="S200" s="11">
        <v>0</v>
      </c>
      <c r="T200" s="11">
        <v>0</v>
      </c>
      <c r="U200" s="11">
        <v>0</v>
      </c>
      <c r="V200" s="12">
        <v>1</v>
      </c>
      <c r="W200" s="11">
        <v>0</v>
      </c>
      <c r="X200" s="12">
        <v>0</v>
      </c>
      <c r="Y200" s="11">
        <v>0</v>
      </c>
    </row>
    <row r="201" spans="1:25" ht="27.75" customHeight="1" outlineLevel="5" x14ac:dyDescent="0.3">
      <c r="A201" s="7" t="s">
        <v>104</v>
      </c>
      <c r="B201" s="8" t="s">
        <v>15</v>
      </c>
      <c r="C201" s="8" t="s">
        <v>161</v>
      </c>
      <c r="D201" s="13" t="s">
        <v>356</v>
      </c>
      <c r="E201" s="8" t="s">
        <v>105</v>
      </c>
      <c r="F201" s="9">
        <v>1735.8588199999999</v>
      </c>
      <c r="G201" s="10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11">
        <v>0</v>
      </c>
      <c r="P201" s="11">
        <v>0</v>
      </c>
      <c r="Q201" s="11">
        <v>0</v>
      </c>
      <c r="R201" s="11">
        <v>0</v>
      </c>
      <c r="S201" s="11">
        <v>0</v>
      </c>
      <c r="T201" s="11">
        <v>0</v>
      </c>
      <c r="U201" s="11">
        <v>0</v>
      </c>
      <c r="V201" s="12">
        <v>1</v>
      </c>
      <c r="W201" s="11">
        <v>0</v>
      </c>
      <c r="X201" s="12">
        <v>0</v>
      </c>
      <c r="Y201" s="11">
        <v>0</v>
      </c>
    </row>
    <row r="202" spans="1:25" ht="82.5" customHeight="1" outlineLevel="3" x14ac:dyDescent="0.3">
      <c r="A202" s="32" t="s">
        <v>358</v>
      </c>
      <c r="B202" s="8" t="s">
        <v>15</v>
      </c>
      <c r="C202" s="8" t="s">
        <v>161</v>
      </c>
      <c r="D202" s="8" t="s">
        <v>357</v>
      </c>
      <c r="E202" s="8"/>
      <c r="F202" s="9">
        <f>F203</f>
        <v>4273.19758</v>
      </c>
      <c r="G202" s="10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1">
        <v>0</v>
      </c>
      <c r="Q202" s="11">
        <v>0</v>
      </c>
      <c r="R202" s="11">
        <v>0</v>
      </c>
      <c r="S202" s="11">
        <v>0</v>
      </c>
      <c r="T202" s="11">
        <v>0</v>
      </c>
      <c r="U202" s="11">
        <v>0</v>
      </c>
      <c r="V202" s="12">
        <v>1</v>
      </c>
      <c r="W202" s="11">
        <v>0</v>
      </c>
      <c r="X202" s="12">
        <v>0</v>
      </c>
      <c r="Y202" s="11">
        <v>0</v>
      </c>
    </row>
    <row r="203" spans="1:25" ht="45.75" customHeight="1" outlineLevel="4" x14ac:dyDescent="0.3">
      <c r="A203" s="7" t="s">
        <v>102</v>
      </c>
      <c r="B203" s="8" t="s">
        <v>15</v>
      </c>
      <c r="C203" s="8" t="s">
        <v>161</v>
      </c>
      <c r="D203" s="8" t="s">
        <v>357</v>
      </c>
      <c r="E203" s="8" t="s">
        <v>103</v>
      </c>
      <c r="F203" s="9">
        <f>F204</f>
        <v>4273.19758</v>
      </c>
      <c r="G203" s="10">
        <v>0</v>
      </c>
      <c r="H203" s="11">
        <v>0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11">
        <v>0</v>
      </c>
      <c r="P203" s="11">
        <v>0</v>
      </c>
      <c r="Q203" s="11">
        <v>0</v>
      </c>
      <c r="R203" s="11">
        <v>0</v>
      </c>
      <c r="S203" s="11">
        <v>0</v>
      </c>
      <c r="T203" s="11">
        <v>0</v>
      </c>
      <c r="U203" s="11">
        <v>0</v>
      </c>
      <c r="V203" s="12">
        <v>1</v>
      </c>
      <c r="W203" s="11">
        <v>0</v>
      </c>
      <c r="X203" s="12">
        <v>0</v>
      </c>
      <c r="Y203" s="11">
        <v>0</v>
      </c>
    </row>
    <row r="204" spans="1:25" ht="26.25" customHeight="1" outlineLevel="5" x14ac:dyDescent="0.3">
      <c r="A204" s="7" t="s">
        <v>104</v>
      </c>
      <c r="B204" s="8" t="s">
        <v>15</v>
      </c>
      <c r="C204" s="8" t="s">
        <v>161</v>
      </c>
      <c r="D204" s="8" t="s">
        <v>357</v>
      </c>
      <c r="E204" s="8" t="s">
        <v>105</v>
      </c>
      <c r="F204" s="9">
        <v>4273.19758</v>
      </c>
      <c r="G204" s="10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  <c r="P204" s="11">
        <v>0</v>
      </c>
      <c r="Q204" s="11">
        <v>0</v>
      </c>
      <c r="R204" s="11">
        <v>0</v>
      </c>
      <c r="S204" s="11">
        <v>0</v>
      </c>
      <c r="T204" s="11">
        <v>0</v>
      </c>
      <c r="U204" s="11">
        <v>0</v>
      </c>
      <c r="V204" s="12">
        <v>1</v>
      </c>
      <c r="W204" s="11">
        <v>0</v>
      </c>
      <c r="X204" s="12">
        <v>0</v>
      </c>
      <c r="Y204" s="11">
        <v>0</v>
      </c>
    </row>
    <row r="205" spans="1:25" ht="43.5" customHeight="1" outlineLevel="5" x14ac:dyDescent="0.3">
      <c r="A205" s="20" t="s">
        <v>165</v>
      </c>
      <c r="B205" s="8" t="s">
        <v>15</v>
      </c>
      <c r="C205" s="13" t="s">
        <v>166</v>
      </c>
      <c r="D205" s="13" t="s">
        <v>167</v>
      </c>
      <c r="E205" s="13"/>
      <c r="F205" s="9">
        <f>F206</f>
        <v>6054.2953200000002</v>
      </c>
      <c r="G205" s="10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2"/>
      <c r="W205" s="11"/>
      <c r="X205" s="12"/>
      <c r="Y205" s="11"/>
    </row>
    <row r="206" spans="1:25" ht="33.75" customHeight="1" outlineLevel="5" x14ac:dyDescent="0.3">
      <c r="A206" s="7" t="s">
        <v>153</v>
      </c>
      <c r="B206" s="8" t="s">
        <v>15</v>
      </c>
      <c r="C206" s="13" t="s">
        <v>166</v>
      </c>
      <c r="D206" s="13" t="s">
        <v>167</v>
      </c>
      <c r="E206" s="13" t="s">
        <v>168</v>
      </c>
      <c r="F206" s="9">
        <f>F207</f>
        <v>6054.2953200000002</v>
      </c>
      <c r="G206" s="10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2"/>
      <c r="W206" s="11"/>
      <c r="X206" s="12"/>
      <c r="Y206" s="11"/>
    </row>
    <row r="207" spans="1:25" ht="50.25" customHeight="1" outlineLevel="5" x14ac:dyDescent="0.3">
      <c r="A207" s="7" t="s">
        <v>169</v>
      </c>
      <c r="B207" s="8" t="s">
        <v>15</v>
      </c>
      <c r="C207" s="13" t="s">
        <v>166</v>
      </c>
      <c r="D207" s="13" t="s">
        <v>167</v>
      </c>
      <c r="E207" s="13" t="s">
        <v>170</v>
      </c>
      <c r="F207" s="9">
        <v>6054.2953200000002</v>
      </c>
      <c r="G207" s="10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2"/>
      <c r="W207" s="11"/>
      <c r="X207" s="12"/>
      <c r="Y207" s="11"/>
    </row>
    <row r="208" spans="1:25" ht="27" customHeight="1" outlineLevel="1" x14ac:dyDescent="0.3">
      <c r="A208" s="7" t="s">
        <v>171</v>
      </c>
      <c r="B208" s="8" t="s">
        <v>15</v>
      </c>
      <c r="C208" s="8" t="s">
        <v>172</v>
      </c>
      <c r="D208" s="8"/>
      <c r="E208" s="8"/>
      <c r="F208" s="9">
        <f>F209</f>
        <v>3575.3704900000002</v>
      </c>
      <c r="G208" s="10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11">
        <v>0</v>
      </c>
      <c r="P208" s="11">
        <v>0</v>
      </c>
      <c r="Q208" s="11">
        <v>0</v>
      </c>
      <c r="R208" s="11">
        <v>0</v>
      </c>
      <c r="S208" s="11">
        <v>0</v>
      </c>
      <c r="T208" s="11">
        <v>0</v>
      </c>
      <c r="U208" s="11">
        <v>0</v>
      </c>
      <c r="V208" s="12">
        <v>0.98923379174852699</v>
      </c>
      <c r="W208" s="11">
        <v>0</v>
      </c>
      <c r="X208" s="12">
        <v>0</v>
      </c>
      <c r="Y208" s="11">
        <v>0</v>
      </c>
    </row>
    <row r="209" spans="1:25" ht="30" customHeight="1" outlineLevel="2" x14ac:dyDescent="0.3">
      <c r="A209" s="7" t="s">
        <v>173</v>
      </c>
      <c r="B209" s="8" t="s">
        <v>15</v>
      </c>
      <c r="C209" s="8" t="s">
        <v>174</v>
      </c>
      <c r="D209" s="8"/>
      <c r="E209" s="8"/>
      <c r="F209" s="9">
        <f>F216+F210+F213</f>
        <v>3575.3704900000002</v>
      </c>
      <c r="G209" s="10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  <c r="P209" s="11">
        <v>0</v>
      </c>
      <c r="Q209" s="11">
        <v>0</v>
      </c>
      <c r="R209" s="11">
        <v>0</v>
      </c>
      <c r="S209" s="11">
        <v>0</v>
      </c>
      <c r="T209" s="11">
        <v>0</v>
      </c>
      <c r="U209" s="11">
        <v>0</v>
      </c>
      <c r="V209" s="12">
        <v>0.98923379174852699</v>
      </c>
      <c r="W209" s="11">
        <v>0</v>
      </c>
      <c r="X209" s="12">
        <v>0</v>
      </c>
      <c r="Y209" s="11">
        <v>0</v>
      </c>
    </row>
    <row r="210" spans="1:25" ht="48" customHeight="1" outlineLevel="2" x14ac:dyDescent="0.3">
      <c r="A210" s="37" t="s">
        <v>402</v>
      </c>
      <c r="B210" s="8" t="s">
        <v>15</v>
      </c>
      <c r="C210" s="19">
        <v>1102</v>
      </c>
      <c r="D210" s="13" t="s">
        <v>403</v>
      </c>
      <c r="E210" s="13"/>
      <c r="F210" s="17">
        <f>F211</f>
        <v>3061.2244900000001</v>
      </c>
      <c r="G210" s="10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2"/>
      <c r="W210" s="11"/>
      <c r="X210" s="12"/>
      <c r="Y210" s="11"/>
    </row>
    <row r="211" spans="1:25" ht="43.5" customHeight="1" outlineLevel="2" x14ac:dyDescent="0.3">
      <c r="A211" s="36" t="s">
        <v>85</v>
      </c>
      <c r="B211" s="8" t="s">
        <v>15</v>
      </c>
      <c r="C211" s="19">
        <v>1102</v>
      </c>
      <c r="D211" s="13" t="s">
        <v>403</v>
      </c>
      <c r="E211" s="13" t="s">
        <v>404</v>
      </c>
      <c r="F211" s="17">
        <f>F212</f>
        <v>3061.2244900000001</v>
      </c>
      <c r="G211" s="10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2"/>
      <c r="W211" s="11"/>
      <c r="X211" s="12"/>
      <c r="Y211" s="11"/>
    </row>
    <row r="212" spans="1:25" ht="43.5" customHeight="1" outlineLevel="2" x14ac:dyDescent="0.3">
      <c r="A212" s="36" t="s">
        <v>86</v>
      </c>
      <c r="B212" s="8" t="s">
        <v>15</v>
      </c>
      <c r="C212" s="19">
        <v>1102</v>
      </c>
      <c r="D212" s="13" t="s">
        <v>403</v>
      </c>
      <c r="E212" s="13" t="s">
        <v>405</v>
      </c>
      <c r="F212" s="17">
        <v>3061.2244900000001</v>
      </c>
      <c r="G212" s="10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2"/>
      <c r="W212" s="11"/>
      <c r="X212" s="12"/>
      <c r="Y212" s="11"/>
    </row>
    <row r="213" spans="1:25" ht="68.25" customHeight="1" outlineLevel="2" x14ac:dyDescent="0.3">
      <c r="A213" s="37" t="s">
        <v>406</v>
      </c>
      <c r="B213" s="8" t="s">
        <v>15</v>
      </c>
      <c r="C213" s="19">
        <v>1102</v>
      </c>
      <c r="D213" s="13" t="s">
        <v>407</v>
      </c>
      <c r="E213" s="8"/>
      <c r="F213" s="15">
        <f>F214</f>
        <v>357.72323</v>
      </c>
      <c r="G213" s="10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2"/>
      <c r="W213" s="11"/>
      <c r="X213" s="12"/>
      <c r="Y213" s="11"/>
    </row>
    <row r="214" spans="1:25" ht="50.25" customHeight="1" outlineLevel="2" x14ac:dyDescent="0.3">
      <c r="A214" s="36" t="s">
        <v>85</v>
      </c>
      <c r="B214" s="8" t="s">
        <v>15</v>
      </c>
      <c r="C214" s="19">
        <v>1102</v>
      </c>
      <c r="D214" s="13" t="s">
        <v>407</v>
      </c>
      <c r="E214" s="8">
        <v>200</v>
      </c>
      <c r="F214" s="15">
        <f>F215</f>
        <v>357.72323</v>
      </c>
      <c r="G214" s="10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2"/>
      <c r="W214" s="11"/>
      <c r="X214" s="12"/>
      <c r="Y214" s="11"/>
    </row>
    <row r="215" spans="1:25" ht="48" customHeight="1" outlineLevel="2" x14ac:dyDescent="0.3">
      <c r="A215" s="36" t="s">
        <v>86</v>
      </c>
      <c r="B215" s="8" t="s">
        <v>15</v>
      </c>
      <c r="C215" s="19">
        <v>1102</v>
      </c>
      <c r="D215" s="13" t="s">
        <v>407</v>
      </c>
      <c r="E215" s="8">
        <v>240</v>
      </c>
      <c r="F215" s="15">
        <v>357.72323</v>
      </c>
      <c r="G215" s="10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2"/>
      <c r="W215" s="11"/>
      <c r="X215" s="12"/>
      <c r="Y215" s="11"/>
    </row>
    <row r="216" spans="1:25" ht="51.75" customHeight="1" outlineLevel="3" x14ac:dyDescent="0.3">
      <c r="A216" s="7" t="s">
        <v>175</v>
      </c>
      <c r="B216" s="8" t="s">
        <v>15</v>
      </c>
      <c r="C216" s="8" t="s">
        <v>174</v>
      </c>
      <c r="D216" s="13" t="s">
        <v>176</v>
      </c>
      <c r="E216" s="8"/>
      <c r="F216" s="9">
        <f>F217</f>
        <v>156.42277000000001</v>
      </c>
      <c r="G216" s="10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  <c r="P216" s="11">
        <v>0</v>
      </c>
      <c r="Q216" s="11">
        <v>0</v>
      </c>
      <c r="R216" s="11">
        <v>0</v>
      </c>
      <c r="S216" s="11">
        <v>0</v>
      </c>
      <c r="T216" s="11">
        <v>0</v>
      </c>
      <c r="U216" s="11">
        <v>0</v>
      </c>
      <c r="V216" s="12">
        <v>0.98923379174852699</v>
      </c>
      <c r="W216" s="11">
        <v>0</v>
      </c>
      <c r="X216" s="12">
        <v>0</v>
      </c>
      <c r="Y216" s="11">
        <v>0</v>
      </c>
    </row>
    <row r="217" spans="1:25" ht="45.75" customHeight="1" outlineLevel="4" x14ac:dyDescent="0.3">
      <c r="A217" s="7" t="s">
        <v>28</v>
      </c>
      <c r="B217" s="8" t="s">
        <v>15</v>
      </c>
      <c r="C217" s="8" t="s">
        <v>174</v>
      </c>
      <c r="D217" s="13" t="s">
        <v>176</v>
      </c>
      <c r="E217" s="8" t="s">
        <v>29</v>
      </c>
      <c r="F217" s="9">
        <f>F218</f>
        <v>156.42277000000001</v>
      </c>
      <c r="G217" s="10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  <c r="R217" s="11">
        <v>0</v>
      </c>
      <c r="S217" s="11">
        <v>0</v>
      </c>
      <c r="T217" s="11">
        <v>0</v>
      </c>
      <c r="U217" s="11">
        <v>0</v>
      </c>
      <c r="V217" s="12">
        <v>0.98923379174852699</v>
      </c>
      <c r="W217" s="11">
        <v>0</v>
      </c>
      <c r="X217" s="12">
        <v>0</v>
      </c>
      <c r="Y217" s="11">
        <v>0</v>
      </c>
    </row>
    <row r="218" spans="1:25" ht="46.5" customHeight="1" outlineLevel="5" x14ac:dyDescent="0.3">
      <c r="A218" s="7" t="s">
        <v>30</v>
      </c>
      <c r="B218" s="8" t="s">
        <v>15</v>
      </c>
      <c r="C218" s="8" t="s">
        <v>174</v>
      </c>
      <c r="D218" s="13" t="s">
        <v>176</v>
      </c>
      <c r="E218" s="8" t="s">
        <v>31</v>
      </c>
      <c r="F218" s="9">
        <v>156.42277000000001</v>
      </c>
      <c r="G218" s="10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  <c r="P218" s="11">
        <v>0</v>
      </c>
      <c r="Q218" s="11">
        <v>0</v>
      </c>
      <c r="R218" s="11">
        <v>0</v>
      </c>
      <c r="S218" s="11">
        <v>0</v>
      </c>
      <c r="T218" s="11">
        <v>0</v>
      </c>
      <c r="U218" s="11">
        <v>0</v>
      </c>
      <c r="V218" s="12">
        <v>0.98923379174852699</v>
      </c>
      <c r="W218" s="11">
        <v>0</v>
      </c>
      <c r="X218" s="12">
        <v>0</v>
      </c>
      <c r="Y218" s="11">
        <v>0</v>
      </c>
    </row>
    <row r="219" spans="1:25" ht="30" customHeight="1" outlineLevel="1" x14ac:dyDescent="0.3">
      <c r="A219" s="7" t="s">
        <v>177</v>
      </c>
      <c r="B219" s="8" t="s">
        <v>15</v>
      </c>
      <c r="C219" s="8" t="s">
        <v>178</v>
      </c>
      <c r="D219" s="8"/>
      <c r="E219" s="8"/>
      <c r="F219" s="9">
        <f>F220</f>
        <v>2466.9</v>
      </c>
      <c r="G219" s="10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  <c r="R219" s="11">
        <v>0</v>
      </c>
      <c r="S219" s="11">
        <v>0</v>
      </c>
      <c r="T219" s="11">
        <v>0</v>
      </c>
      <c r="U219" s="11">
        <v>0</v>
      </c>
      <c r="V219" s="12">
        <v>0.69633348547086604</v>
      </c>
      <c r="W219" s="11">
        <v>0</v>
      </c>
      <c r="X219" s="12">
        <v>0</v>
      </c>
      <c r="Y219" s="11">
        <v>0</v>
      </c>
    </row>
    <row r="220" spans="1:25" ht="26.25" customHeight="1" outlineLevel="2" x14ac:dyDescent="0.3">
      <c r="A220" s="7" t="s">
        <v>179</v>
      </c>
      <c r="B220" s="8" t="s">
        <v>15</v>
      </c>
      <c r="C220" s="8" t="s">
        <v>180</v>
      </c>
      <c r="D220" s="8"/>
      <c r="E220" s="8"/>
      <c r="F220" s="9">
        <f>F221</f>
        <v>2466.9</v>
      </c>
      <c r="G220" s="10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  <c r="R220" s="11">
        <v>0</v>
      </c>
      <c r="S220" s="11">
        <v>0</v>
      </c>
      <c r="T220" s="11">
        <v>0</v>
      </c>
      <c r="U220" s="11">
        <v>0</v>
      </c>
      <c r="V220" s="12">
        <v>0.69633348547086604</v>
      </c>
      <c r="W220" s="11">
        <v>0</v>
      </c>
      <c r="X220" s="12">
        <v>0</v>
      </c>
      <c r="Y220" s="11">
        <v>0</v>
      </c>
    </row>
    <row r="221" spans="1:25" ht="45.75" customHeight="1" outlineLevel="3" x14ac:dyDescent="0.3">
      <c r="A221" s="7" t="s">
        <v>181</v>
      </c>
      <c r="B221" s="8" t="s">
        <v>15</v>
      </c>
      <c r="C221" s="8" t="s">
        <v>180</v>
      </c>
      <c r="D221" s="13" t="s">
        <v>182</v>
      </c>
      <c r="E221" s="8"/>
      <c r="F221" s="9">
        <f>F222</f>
        <v>2466.9</v>
      </c>
      <c r="G221" s="10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  <c r="R221" s="11">
        <v>0</v>
      </c>
      <c r="S221" s="11">
        <v>0</v>
      </c>
      <c r="T221" s="11">
        <v>0</v>
      </c>
      <c r="U221" s="11">
        <v>0</v>
      </c>
      <c r="V221" s="12">
        <v>0.69633348547086604</v>
      </c>
      <c r="W221" s="11">
        <v>0</v>
      </c>
      <c r="X221" s="12">
        <v>0</v>
      </c>
      <c r="Y221" s="11">
        <v>0</v>
      </c>
    </row>
    <row r="222" spans="1:25" ht="45" customHeight="1" outlineLevel="4" x14ac:dyDescent="0.3">
      <c r="A222" s="7" t="s">
        <v>183</v>
      </c>
      <c r="B222" s="8" t="s">
        <v>15</v>
      </c>
      <c r="C222" s="8" t="s">
        <v>180</v>
      </c>
      <c r="D222" s="13" t="s">
        <v>182</v>
      </c>
      <c r="E222" s="8" t="s">
        <v>184</v>
      </c>
      <c r="F222" s="9">
        <f>F223</f>
        <v>2466.9</v>
      </c>
      <c r="G222" s="10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  <c r="R222" s="11">
        <v>0</v>
      </c>
      <c r="S222" s="11">
        <v>0</v>
      </c>
      <c r="T222" s="11">
        <v>0</v>
      </c>
      <c r="U222" s="11">
        <v>0</v>
      </c>
      <c r="V222" s="12">
        <v>0.69633348547086604</v>
      </c>
      <c r="W222" s="11">
        <v>0</v>
      </c>
      <c r="X222" s="12">
        <v>0</v>
      </c>
      <c r="Y222" s="11">
        <v>0</v>
      </c>
    </row>
    <row r="223" spans="1:25" ht="28.5" customHeight="1" outlineLevel="5" x14ac:dyDescent="0.3">
      <c r="A223" s="7" t="s">
        <v>185</v>
      </c>
      <c r="B223" s="8" t="s">
        <v>15</v>
      </c>
      <c r="C223" s="8" t="s">
        <v>180</v>
      </c>
      <c r="D223" s="13" t="s">
        <v>182</v>
      </c>
      <c r="E223" s="8" t="s">
        <v>186</v>
      </c>
      <c r="F223" s="9">
        <v>2466.9</v>
      </c>
      <c r="G223" s="10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11">
        <v>0</v>
      </c>
      <c r="P223" s="11">
        <v>0</v>
      </c>
      <c r="Q223" s="11">
        <v>0</v>
      </c>
      <c r="R223" s="11">
        <v>0</v>
      </c>
      <c r="S223" s="11">
        <v>0</v>
      </c>
      <c r="T223" s="11">
        <v>0</v>
      </c>
      <c r="U223" s="11">
        <v>0</v>
      </c>
      <c r="V223" s="12">
        <v>0.69633348547086604</v>
      </c>
      <c r="W223" s="11">
        <v>0</v>
      </c>
      <c r="X223" s="12">
        <v>0</v>
      </c>
      <c r="Y223" s="11">
        <v>0</v>
      </c>
    </row>
    <row r="224" spans="1:25" ht="45.75" customHeight="1" x14ac:dyDescent="0.3">
      <c r="A224" s="7" t="s">
        <v>187</v>
      </c>
      <c r="B224" s="8" t="s">
        <v>188</v>
      </c>
      <c r="C224" s="8"/>
      <c r="D224" s="8"/>
      <c r="E224" s="8"/>
      <c r="F224" s="9">
        <f>F225+F250</f>
        <v>3248.7109999999998</v>
      </c>
      <c r="G224" s="10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  <c r="R224" s="11">
        <v>0</v>
      </c>
      <c r="S224" s="11">
        <v>0</v>
      </c>
      <c r="T224" s="11">
        <v>0</v>
      </c>
      <c r="U224" s="11">
        <v>0</v>
      </c>
      <c r="V224" s="12">
        <v>0.69546553038340597</v>
      </c>
      <c r="W224" s="11">
        <v>0</v>
      </c>
      <c r="X224" s="12">
        <v>0</v>
      </c>
      <c r="Y224" s="11">
        <v>0</v>
      </c>
    </row>
    <row r="225" spans="1:25" ht="26.25" customHeight="1" outlineLevel="1" x14ac:dyDescent="0.3">
      <c r="A225" s="7" t="s">
        <v>16</v>
      </c>
      <c r="B225" s="8" t="s">
        <v>188</v>
      </c>
      <c r="C225" s="8" t="s">
        <v>17</v>
      </c>
      <c r="D225" s="8"/>
      <c r="E225" s="8"/>
      <c r="F225" s="9">
        <f>F226+F233+F244</f>
        <v>3094.511</v>
      </c>
      <c r="G225" s="10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2">
        <v>0.69693838945864806</v>
      </c>
      <c r="W225" s="11">
        <v>0</v>
      </c>
      <c r="X225" s="12">
        <v>0</v>
      </c>
      <c r="Y225" s="11">
        <v>0</v>
      </c>
    </row>
    <row r="226" spans="1:25" ht="48" customHeight="1" outlineLevel="2" x14ac:dyDescent="0.3">
      <c r="A226" s="7" t="s">
        <v>189</v>
      </c>
      <c r="B226" s="8" t="s">
        <v>188</v>
      </c>
      <c r="C226" s="8" t="s">
        <v>190</v>
      </c>
      <c r="D226" s="8"/>
      <c r="E226" s="8"/>
      <c r="F226" s="9">
        <f>F227+F230</f>
        <v>2259.4209999999998</v>
      </c>
      <c r="G226" s="10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  <c r="P226" s="11">
        <v>0</v>
      </c>
      <c r="Q226" s="11">
        <v>0</v>
      </c>
      <c r="R226" s="11">
        <v>0</v>
      </c>
      <c r="S226" s="11">
        <v>0</v>
      </c>
      <c r="T226" s="11">
        <v>0</v>
      </c>
      <c r="U226" s="11">
        <v>0</v>
      </c>
      <c r="V226" s="12">
        <v>0.68578101862924201</v>
      </c>
      <c r="W226" s="11">
        <v>0</v>
      </c>
      <c r="X226" s="12">
        <v>0</v>
      </c>
      <c r="Y226" s="11">
        <v>0</v>
      </c>
    </row>
    <row r="227" spans="1:25" ht="26.25" customHeight="1" outlineLevel="3" x14ac:dyDescent="0.3">
      <c r="A227" s="7" t="s">
        <v>191</v>
      </c>
      <c r="B227" s="8" t="s">
        <v>188</v>
      </c>
      <c r="C227" s="8" t="s">
        <v>190</v>
      </c>
      <c r="D227" s="8" t="s">
        <v>192</v>
      </c>
      <c r="E227" s="8"/>
      <c r="F227" s="9">
        <f>F228</f>
        <v>2201.6999999999998</v>
      </c>
      <c r="G227" s="10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  <c r="R227" s="11">
        <v>0</v>
      </c>
      <c r="S227" s="11">
        <v>0</v>
      </c>
      <c r="T227" s="11">
        <v>0</v>
      </c>
      <c r="U227" s="11">
        <v>0</v>
      </c>
      <c r="V227" s="12">
        <v>0.677545691906005</v>
      </c>
      <c r="W227" s="11">
        <v>0</v>
      </c>
      <c r="X227" s="12">
        <v>0</v>
      </c>
      <c r="Y227" s="11">
        <v>0</v>
      </c>
    </row>
    <row r="228" spans="1:25" ht="109.5" customHeight="1" outlineLevel="4" x14ac:dyDescent="0.3">
      <c r="A228" s="7" t="s">
        <v>21</v>
      </c>
      <c r="B228" s="8" t="s">
        <v>188</v>
      </c>
      <c r="C228" s="8" t="s">
        <v>190</v>
      </c>
      <c r="D228" s="8" t="s">
        <v>192</v>
      </c>
      <c r="E228" s="8" t="s">
        <v>22</v>
      </c>
      <c r="F228" s="9">
        <f>F229</f>
        <v>2201.6999999999998</v>
      </c>
      <c r="G228" s="10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2">
        <v>0.677545691906005</v>
      </c>
      <c r="W228" s="11">
        <v>0</v>
      </c>
      <c r="X228" s="12">
        <v>0</v>
      </c>
      <c r="Y228" s="11">
        <v>0</v>
      </c>
    </row>
    <row r="229" spans="1:25" ht="51" customHeight="1" outlineLevel="5" x14ac:dyDescent="0.3">
      <c r="A229" s="7" t="s">
        <v>23</v>
      </c>
      <c r="B229" s="8" t="s">
        <v>188</v>
      </c>
      <c r="C229" s="8" t="s">
        <v>190</v>
      </c>
      <c r="D229" s="8" t="s">
        <v>192</v>
      </c>
      <c r="E229" s="8" t="s">
        <v>24</v>
      </c>
      <c r="F229" s="9">
        <v>2201.6999999999998</v>
      </c>
      <c r="G229" s="10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  <c r="R229" s="11">
        <v>0</v>
      </c>
      <c r="S229" s="11">
        <v>0</v>
      </c>
      <c r="T229" s="11">
        <v>0</v>
      </c>
      <c r="U229" s="11">
        <v>0</v>
      </c>
      <c r="V229" s="12">
        <v>0.677545691906005</v>
      </c>
      <c r="W229" s="11">
        <v>0</v>
      </c>
      <c r="X229" s="12">
        <v>0</v>
      </c>
      <c r="Y229" s="11">
        <v>0</v>
      </c>
    </row>
    <row r="230" spans="1:25" ht="54" outlineLevel="3" x14ac:dyDescent="0.3">
      <c r="A230" s="7" t="s">
        <v>20</v>
      </c>
      <c r="B230" s="8" t="s">
        <v>188</v>
      </c>
      <c r="C230" s="8" t="s">
        <v>190</v>
      </c>
      <c r="D230" s="8" t="s">
        <v>40</v>
      </c>
      <c r="E230" s="8"/>
      <c r="F230" s="9">
        <f>F231</f>
        <v>57.720999999999997</v>
      </c>
      <c r="G230" s="10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2">
        <v>1</v>
      </c>
      <c r="W230" s="11">
        <v>0</v>
      </c>
      <c r="X230" s="12">
        <v>0</v>
      </c>
      <c r="Y230" s="11">
        <v>0</v>
      </c>
    </row>
    <row r="231" spans="1:25" ht="90" outlineLevel="4" x14ac:dyDescent="0.3">
      <c r="A231" s="7" t="s">
        <v>21</v>
      </c>
      <c r="B231" s="8" t="s">
        <v>188</v>
      </c>
      <c r="C231" s="8" t="s">
        <v>190</v>
      </c>
      <c r="D231" s="8" t="s">
        <v>40</v>
      </c>
      <c r="E231" s="8" t="s">
        <v>22</v>
      </c>
      <c r="F231" s="9">
        <f>F232</f>
        <v>57.720999999999997</v>
      </c>
      <c r="G231" s="10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2">
        <v>1</v>
      </c>
      <c r="W231" s="11">
        <v>0</v>
      </c>
      <c r="X231" s="12">
        <v>0</v>
      </c>
      <c r="Y231" s="11">
        <v>0</v>
      </c>
    </row>
    <row r="232" spans="1:25" ht="36" outlineLevel="5" x14ac:dyDescent="0.3">
      <c r="A232" s="7" t="s">
        <v>23</v>
      </c>
      <c r="B232" s="8" t="s">
        <v>188</v>
      </c>
      <c r="C232" s="8" t="s">
        <v>190</v>
      </c>
      <c r="D232" s="8" t="s">
        <v>40</v>
      </c>
      <c r="E232" s="8" t="s">
        <v>24</v>
      </c>
      <c r="F232" s="9">
        <v>57.720999999999997</v>
      </c>
      <c r="G232" s="10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0</v>
      </c>
      <c r="U232" s="11">
        <v>0</v>
      </c>
      <c r="V232" s="12">
        <v>1</v>
      </c>
      <c r="W232" s="11">
        <v>0</v>
      </c>
      <c r="X232" s="12">
        <v>0</v>
      </c>
      <c r="Y232" s="11">
        <v>0</v>
      </c>
    </row>
    <row r="233" spans="1:25" ht="74.25" customHeight="1" outlineLevel="2" x14ac:dyDescent="0.3">
      <c r="A233" s="7" t="s">
        <v>193</v>
      </c>
      <c r="B233" s="8" t="s">
        <v>188</v>
      </c>
      <c r="C233" s="8" t="s">
        <v>194</v>
      </c>
      <c r="D233" s="8"/>
      <c r="E233" s="8"/>
      <c r="F233" s="9">
        <f>F234+F241</f>
        <v>673.04</v>
      </c>
      <c r="G233" s="10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0</v>
      </c>
      <c r="U233" s="11">
        <v>0</v>
      </c>
      <c r="V233" s="12">
        <v>0.67003426396617405</v>
      </c>
      <c r="W233" s="11">
        <v>0</v>
      </c>
      <c r="X233" s="12">
        <v>0</v>
      </c>
      <c r="Y233" s="11">
        <v>0</v>
      </c>
    </row>
    <row r="234" spans="1:25" ht="27" customHeight="1" outlineLevel="3" x14ac:dyDescent="0.3">
      <c r="A234" s="7" t="s">
        <v>32</v>
      </c>
      <c r="B234" s="8" t="s">
        <v>188</v>
      </c>
      <c r="C234" s="8" t="s">
        <v>194</v>
      </c>
      <c r="D234" s="8" t="s">
        <v>33</v>
      </c>
      <c r="E234" s="8"/>
      <c r="F234" s="9">
        <f>F235+F237+F239</f>
        <v>660.44999999999993</v>
      </c>
      <c r="G234" s="10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0</v>
      </c>
      <c r="U234" s="11">
        <v>0</v>
      </c>
      <c r="V234" s="12">
        <v>0.662067518248175</v>
      </c>
      <c r="W234" s="11">
        <v>0</v>
      </c>
      <c r="X234" s="12">
        <v>0</v>
      </c>
      <c r="Y234" s="11">
        <v>0</v>
      </c>
    </row>
    <row r="235" spans="1:25" ht="114.75" customHeight="1" outlineLevel="4" x14ac:dyDescent="0.3">
      <c r="A235" s="7" t="s">
        <v>21</v>
      </c>
      <c r="B235" s="8" t="s">
        <v>188</v>
      </c>
      <c r="C235" s="8" t="s">
        <v>194</v>
      </c>
      <c r="D235" s="8" t="s">
        <v>33</v>
      </c>
      <c r="E235" s="8" t="s">
        <v>22</v>
      </c>
      <c r="F235" s="9">
        <f>F236</f>
        <v>541.04999999999995</v>
      </c>
      <c r="G235" s="10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0</v>
      </c>
      <c r="U235" s="11">
        <v>0</v>
      </c>
      <c r="V235" s="12">
        <v>0.81385121951219497</v>
      </c>
      <c r="W235" s="11">
        <v>0</v>
      </c>
      <c r="X235" s="12">
        <v>0</v>
      </c>
      <c r="Y235" s="11">
        <v>0</v>
      </c>
    </row>
    <row r="236" spans="1:25" ht="48" customHeight="1" outlineLevel="5" x14ac:dyDescent="0.3">
      <c r="A236" s="7" t="s">
        <v>23</v>
      </c>
      <c r="B236" s="8" t="s">
        <v>188</v>
      </c>
      <c r="C236" s="8" t="s">
        <v>194</v>
      </c>
      <c r="D236" s="8" t="s">
        <v>33</v>
      </c>
      <c r="E236" s="8" t="s">
        <v>24</v>
      </c>
      <c r="F236" s="9">
        <v>541.04999999999995</v>
      </c>
      <c r="G236" s="10">
        <v>0</v>
      </c>
      <c r="H236" s="11">
        <v>0</v>
      </c>
      <c r="I236" s="11">
        <v>0</v>
      </c>
      <c r="J236" s="11">
        <v>0</v>
      </c>
      <c r="K236" s="11">
        <v>0</v>
      </c>
      <c r="L236" s="11">
        <v>0</v>
      </c>
      <c r="M236" s="11">
        <v>0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0</v>
      </c>
      <c r="U236" s="11">
        <v>0</v>
      </c>
      <c r="V236" s="12">
        <v>0.81385121951219497</v>
      </c>
      <c r="W236" s="11">
        <v>0</v>
      </c>
      <c r="X236" s="12">
        <v>0</v>
      </c>
      <c r="Y236" s="11">
        <v>0</v>
      </c>
    </row>
    <row r="237" spans="1:25" ht="48" customHeight="1" outlineLevel="4" x14ac:dyDescent="0.3">
      <c r="A237" s="7" t="s">
        <v>28</v>
      </c>
      <c r="B237" s="8" t="s">
        <v>188</v>
      </c>
      <c r="C237" s="8" t="s">
        <v>194</v>
      </c>
      <c r="D237" s="8" t="s">
        <v>33</v>
      </c>
      <c r="E237" s="8" t="s">
        <v>29</v>
      </c>
      <c r="F237" s="9">
        <f>F238</f>
        <v>119.4</v>
      </c>
      <c r="G237" s="10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0</v>
      </c>
      <c r="U237" s="11">
        <v>0</v>
      </c>
      <c r="V237" s="12">
        <v>0.246898305084746</v>
      </c>
      <c r="W237" s="11">
        <v>0</v>
      </c>
      <c r="X237" s="12">
        <v>0</v>
      </c>
      <c r="Y237" s="11">
        <v>0</v>
      </c>
    </row>
    <row r="238" spans="1:25" ht="48" customHeight="1" outlineLevel="5" x14ac:dyDescent="0.3">
      <c r="A238" s="7" t="s">
        <v>30</v>
      </c>
      <c r="B238" s="8" t="s">
        <v>188</v>
      </c>
      <c r="C238" s="8" t="s">
        <v>194</v>
      </c>
      <c r="D238" s="8" t="s">
        <v>33</v>
      </c>
      <c r="E238" s="8" t="s">
        <v>31</v>
      </c>
      <c r="F238" s="9">
        <v>119.4</v>
      </c>
      <c r="G238" s="10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2">
        <v>0.246898305084746</v>
      </c>
      <c r="W238" s="11">
        <v>0</v>
      </c>
      <c r="X238" s="12">
        <v>0</v>
      </c>
      <c r="Y238" s="11">
        <v>0</v>
      </c>
    </row>
    <row r="239" spans="1:25" ht="30.75" hidden="1" customHeight="1" outlineLevel="4" x14ac:dyDescent="0.3">
      <c r="A239" s="7" t="s">
        <v>34</v>
      </c>
      <c r="B239" s="8" t="s">
        <v>188</v>
      </c>
      <c r="C239" s="8" t="s">
        <v>194</v>
      </c>
      <c r="D239" s="8" t="s">
        <v>33</v>
      </c>
      <c r="E239" s="8" t="s">
        <v>35</v>
      </c>
      <c r="F239" s="9">
        <f>F240</f>
        <v>0</v>
      </c>
      <c r="G239" s="10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0</v>
      </c>
      <c r="U239" s="11">
        <v>0</v>
      </c>
      <c r="V239" s="12">
        <v>0</v>
      </c>
      <c r="W239" s="11">
        <v>0</v>
      </c>
      <c r="X239" s="12">
        <v>0</v>
      </c>
      <c r="Y239" s="11">
        <v>0</v>
      </c>
    </row>
    <row r="240" spans="1:25" ht="27.75" hidden="1" customHeight="1" outlineLevel="5" x14ac:dyDescent="0.3">
      <c r="A240" s="7" t="s">
        <v>36</v>
      </c>
      <c r="B240" s="8" t="s">
        <v>188</v>
      </c>
      <c r="C240" s="8" t="s">
        <v>194</v>
      </c>
      <c r="D240" s="8" t="s">
        <v>33</v>
      </c>
      <c r="E240" s="8" t="s">
        <v>37</v>
      </c>
      <c r="F240" s="9"/>
      <c r="G240" s="10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11">
        <v>0</v>
      </c>
      <c r="P240" s="11">
        <v>0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2">
        <v>0</v>
      </c>
      <c r="W240" s="11">
        <v>0</v>
      </c>
      <c r="X240" s="12">
        <v>0</v>
      </c>
      <c r="Y240" s="11">
        <v>0</v>
      </c>
    </row>
    <row r="241" spans="1:25" ht="54" outlineLevel="3" x14ac:dyDescent="0.3">
      <c r="A241" s="7" t="s">
        <v>20</v>
      </c>
      <c r="B241" s="8" t="s">
        <v>188</v>
      </c>
      <c r="C241" s="8" t="s">
        <v>194</v>
      </c>
      <c r="D241" s="8" t="s">
        <v>40</v>
      </c>
      <c r="E241" s="8"/>
      <c r="F241" s="9">
        <f>F242</f>
        <v>12.59</v>
      </c>
      <c r="G241" s="10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  <c r="P241" s="11">
        <v>0</v>
      </c>
      <c r="Q241" s="11">
        <v>0</v>
      </c>
      <c r="R241" s="11">
        <v>0</v>
      </c>
      <c r="S241" s="11">
        <v>0</v>
      </c>
      <c r="T241" s="11">
        <v>0</v>
      </c>
      <c r="U241" s="11">
        <v>0</v>
      </c>
      <c r="V241" s="12">
        <v>1</v>
      </c>
      <c r="W241" s="11">
        <v>0</v>
      </c>
      <c r="X241" s="12">
        <v>0</v>
      </c>
      <c r="Y241" s="11">
        <v>0</v>
      </c>
    </row>
    <row r="242" spans="1:25" ht="90" outlineLevel="4" x14ac:dyDescent="0.3">
      <c r="A242" s="7" t="s">
        <v>21</v>
      </c>
      <c r="B242" s="8" t="s">
        <v>188</v>
      </c>
      <c r="C242" s="8" t="s">
        <v>194</v>
      </c>
      <c r="D242" s="8" t="s">
        <v>40</v>
      </c>
      <c r="E242" s="8" t="s">
        <v>22</v>
      </c>
      <c r="F242" s="9">
        <f>F243</f>
        <v>12.59</v>
      </c>
      <c r="G242" s="10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  <c r="P242" s="11">
        <v>0</v>
      </c>
      <c r="Q242" s="11">
        <v>0</v>
      </c>
      <c r="R242" s="11">
        <v>0</v>
      </c>
      <c r="S242" s="11">
        <v>0</v>
      </c>
      <c r="T242" s="11">
        <v>0</v>
      </c>
      <c r="U242" s="11">
        <v>0</v>
      </c>
      <c r="V242" s="12">
        <v>1</v>
      </c>
      <c r="W242" s="11">
        <v>0</v>
      </c>
      <c r="X242" s="12">
        <v>0</v>
      </c>
      <c r="Y242" s="11">
        <v>0</v>
      </c>
    </row>
    <row r="243" spans="1:25" ht="36" outlineLevel="5" x14ac:dyDescent="0.3">
      <c r="A243" s="7" t="s">
        <v>23</v>
      </c>
      <c r="B243" s="8" t="s">
        <v>188</v>
      </c>
      <c r="C243" s="8" t="s">
        <v>194</v>
      </c>
      <c r="D243" s="8" t="s">
        <v>40</v>
      </c>
      <c r="E243" s="8" t="s">
        <v>24</v>
      </c>
      <c r="F243" s="9">
        <v>12.59</v>
      </c>
      <c r="G243" s="10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2">
        <v>1</v>
      </c>
      <c r="W243" s="11">
        <v>0</v>
      </c>
      <c r="X243" s="12">
        <v>0</v>
      </c>
      <c r="Y243" s="11">
        <v>0</v>
      </c>
    </row>
    <row r="244" spans="1:25" ht="25.5" customHeight="1" outlineLevel="2" x14ac:dyDescent="0.3">
      <c r="A244" s="7" t="s">
        <v>53</v>
      </c>
      <c r="B244" s="8" t="s">
        <v>188</v>
      </c>
      <c r="C244" s="8" t="s">
        <v>54</v>
      </c>
      <c r="D244" s="8"/>
      <c r="E244" s="8"/>
      <c r="F244" s="9">
        <f>F245</f>
        <v>162.05000000000001</v>
      </c>
      <c r="G244" s="10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  <c r="S244" s="11">
        <v>0</v>
      </c>
      <c r="T244" s="11">
        <v>0</v>
      </c>
      <c r="U244" s="11">
        <v>0</v>
      </c>
      <c r="V244" s="12">
        <v>0.99385725741780295</v>
      </c>
      <c r="W244" s="11">
        <v>0</v>
      </c>
      <c r="X244" s="12">
        <v>0</v>
      </c>
      <c r="Y244" s="11">
        <v>0</v>
      </c>
    </row>
    <row r="245" spans="1:25" ht="45.75" customHeight="1" outlineLevel="3" x14ac:dyDescent="0.3">
      <c r="A245" s="7" t="s">
        <v>61</v>
      </c>
      <c r="B245" s="8" t="s">
        <v>188</v>
      </c>
      <c r="C245" s="8" t="s">
        <v>54</v>
      </c>
      <c r="D245" s="8" t="s">
        <v>62</v>
      </c>
      <c r="E245" s="8"/>
      <c r="F245" s="9">
        <f>F246+F248</f>
        <v>162.05000000000001</v>
      </c>
      <c r="G245" s="10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2">
        <v>0.99385725741780295</v>
      </c>
      <c r="W245" s="11">
        <v>0</v>
      </c>
      <c r="X245" s="12">
        <v>0</v>
      </c>
      <c r="Y245" s="11">
        <v>0</v>
      </c>
    </row>
    <row r="246" spans="1:25" ht="36" outlineLevel="4" x14ac:dyDescent="0.3">
      <c r="A246" s="7" t="s">
        <v>28</v>
      </c>
      <c r="B246" s="8" t="s">
        <v>188</v>
      </c>
      <c r="C246" s="8" t="s">
        <v>54</v>
      </c>
      <c r="D246" s="8" t="s">
        <v>62</v>
      </c>
      <c r="E246" s="8" t="s">
        <v>29</v>
      </c>
      <c r="F246" s="9">
        <f>F247</f>
        <v>20.75</v>
      </c>
      <c r="G246" s="10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  <c r="P246" s="11">
        <v>0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2">
        <v>0.74466666666666703</v>
      </c>
      <c r="W246" s="11">
        <v>0</v>
      </c>
      <c r="X246" s="12">
        <v>0</v>
      </c>
      <c r="Y246" s="11">
        <v>0</v>
      </c>
    </row>
    <row r="247" spans="1:25" ht="36" outlineLevel="5" x14ac:dyDescent="0.3">
      <c r="A247" s="7" t="s">
        <v>30</v>
      </c>
      <c r="B247" s="8" t="s">
        <v>188</v>
      </c>
      <c r="C247" s="8" t="s">
        <v>54</v>
      </c>
      <c r="D247" s="8" t="s">
        <v>62</v>
      </c>
      <c r="E247" s="8" t="s">
        <v>31</v>
      </c>
      <c r="F247" s="9">
        <v>20.75</v>
      </c>
      <c r="G247" s="10">
        <v>0</v>
      </c>
      <c r="H247" s="11">
        <v>0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11">
        <v>0</v>
      </c>
      <c r="P247" s="11">
        <v>0</v>
      </c>
      <c r="Q247" s="11">
        <v>0</v>
      </c>
      <c r="R247" s="11">
        <v>0</v>
      </c>
      <c r="S247" s="11">
        <v>0</v>
      </c>
      <c r="T247" s="11">
        <v>0</v>
      </c>
      <c r="U247" s="11">
        <v>0</v>
      </c>
      <c r="V247" s="12">
        <v>0.74466666666666703</v>
      </c>
      <c r="W247" s="11">
        <v>0</v>
      </c>
      <c r="X247" s="12">
        <v>0</v>
      </c>
      <c r="Y247" s="11">
        <v>0</v>
      </c>
    </row>
    <row r="248" spans="1:25" ht="30" customHeight="1" outlineLevel="4" x14ac:dyDescent="0.3">
      <c r="A248" s="7" t="s">
        <v>34</v>
      </c>
      <c r="B248" s="8" t="s">
        <v>188</v>
      </c>
      <c r="C248" s="8" t="s">
        <v>54</v>
      </c>
      <c r="D248" s="8" t="s">
        <v>62</v>
      </c>
      <c r="E248" s="8" t="s">
        <v>35</v>
      </c>
      <c r="F248" s="9">
        <f>F249</f>
        <v>141.30000000000001</v>
      </c>
      <c r="G248" s="10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  <c r="P248" s="11">
        <v>0</v>
      </c>
      <c r="Q248" s="11">
        <v>0</v>
      </c>
      <c r="R248" s="11">
        <v>0</v>
      </c>
      <c r="S248" s="11">
        <v>0</v>
      </c>
      <c r="T248" s="11">
        <v>0</v>
      </c>
      <c r="U248" s="11">
        <v>0</v>
      </c>
      <c r="V248" s="12">
        <v>1</v>
      </c>
      <c r="W248" s="11">
        <v>0</v>
      </c>
      <c r="X248" s="12">
        <v>0</v>
      </c>
      <c r="Y248" s="11">
        <v>0</v>
      </c>
    </row>
    <row r="249" spans="1:25" ht="25.5" customHeight="1" outlineLevel="5" x14ac:dyDescent="0.3">
      <c r="A249" s="7" t="s">
        <v>36</v>
      </c>
      <c r="B249" s="8" t="s">
        <v>188</v>
      </c>
      <c r="C249" s="8" t="s">
        <v>54</v>
      </c>
      <c r="D249" s="8" t="s">
        <v>62</v>
      </c>
      <c r="E249" s="8" t="s">
        <v>37</v>
      </c>
      <c r="F249" s="9">
        <v>141.30000000000001</v>
      </c>
      <c r="G249" s="10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  <c r="P249" s="11">
        <v>0</v>
      </c>
      <c r="Q249" s="11">
        <v>0</v>
      </c>
      <c r="R249" s="11">
        <v>0</v>
      </c>
      <c r="S249" s="11">
        <v>0</v>
      </c>
      <c r="T249" s="11">
        <v>0</v>
      </c>
      <c r="U249" s="11">
        <v>0</v>
      </c>
      <c r="V249" s="12">
        <v>1</v>
      </c>
      <c r="W249" s="11">
        <v>0</v>
      </c>
      <c r="X249" s="12">
        <v>0</v>
      </c>
      <c r="Y249" s="11">
        <v>0</v>
      </c>
    </row>
    <row r="250" spans="1:25" ht="26.25" customHeight="1" outlineLevel="1" x14ac:dyDescent="0.3">
      <c r="A250" s="7" t="s">
        <v>147</v>
      </c>
      <c r="B250" s="8" t="s">
        <v>188</v>
      </c>
      <c r="C250" s="8" t="s">
        <v>148</v>
      </c>
      <c r="D250" s="8"/>
      <c r="E250" s="8"/>
      <c r="F250" s="9">
        <f>F251</f>
        <v>154.19999999999999</v>
      </c>
      <c r="G250" s="10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>
        <v>0</v>
      </c>
      <c r="R250" s="11">
        <v>0</v>
      </c>
      <c r="S250" s="11">
        <v>0</v>
      </c>
      <c r="T250" s="11">
        <v>0</v>
      </c>
      <c r="U250" s="11">
        <v>0</v>
      </c>
      <c r="V250" s="12">
        <v>0.66634750186428005</v>
      </c>
      <c r="W250" s="11">
        <v>0</v>
      </c>
      <c r="X250" s="12">
        <v>0</v>
      </c>
      <c r="Y250" s="11">
        <v>0</v>
      </c>
    </row>
    <row r="251" spans="1:25" ht="28.5" customHeight="1" outlineLevel="2" x14ac:dyDescent="0.3">
      <c r="A251" s="7" t="s">
        <v>149</v>
      </c>
      <c r="B251" s="8" t="s">
        <v>188</v>
      </c>
      <c r="C251" s="8" t="s">
        <v>150</v>
      </c>
      <c r="D251" s="8"/>
      <c r="E251" s="8"/>
      <c r="F251" s="9">
        <f>F252</f>
        <v>154.19999999999999</v>
      </c>
      <c r="G251" s="10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>
        <v>0</v>
      </c>
      <c r="R251" s="11">
        <v>0</v>
      </c>
      <c r="S251" s="11">
        <v>0</v>
      </c>
      <c r="T251" s="11">
        <v>0</v>
      </c>
      <c r="U251" s="11">
        <v>0</v>
      </c>
      <c r="V251" s="12">
        <v>0.66634750186428005</v>
      </c>
      <c r="W251" s="11">
        <v>0</v>
      </c>
      <c r="X251" s="12">
        <v>0</v>
      </c>
      <c r="Y251" s="11">
        <v>0</v>
      </c>
    </row>
    <row r="252" spans="1:25" ht="46.5" customHeight="1" outlineLevel="3" x14ac:dyDescent="0.3">
      <c r="A252" s="7" t="s">
        <v>151</v>
      </c>
      <c r="B252" s="8" t="s">
        <v>188</v>
      </c>
      <c r="C252" s="8" t="s">
        <v>150</v>
      </c>
      <c r="D252" s="8" t="s">
        <v>152</v>
      </c>
      <c r="E252" s="8"/>
      <c r="F252" s="9">
        <f>F253</f>
        <v>154.19999999999999</v>
      </c>
      <c r="G252" s="10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2">
        <v>0.66634750186428005</v>
      </c>
      <c r="W252" s="11">
        <v>0</v>
      </c>
      <c r="X252" s="12">
        <v>0</v>
      </c>
      <c r="Y252" s="11">
        <v>0</v>
      </c>
    </row>
    <row r="253" spans="1:25" ht="30" customHeight="1" outlineLevel="4" x14ac:dyDescent="0.3">
      <c r="A253" s="7" t="s">
        <v>153</v>
      </c>
      <c r="B253" s="8" t="s">
        <v>188</v>
      </c>
      <c r="C253" s="8" t="s">
        <v>150</v>
      </c>
      <c r="D253" s="8" t="s">
        <v>152</v>
      </c>
      <c r="E253" s="8" t="s">
        <v>154</v>
      </c>
      <c r="F253" s="9">
        <f>F254</f>
        <v>154.19999999999999</v>
      </c>
      <c r="G253" s="10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2">
        <v>0.66634750186428005</v>
      </c>
      <c r="W253" s="11">
        <v>0</v>
      </c>
      <c r="X253" s="12">
        <v>0</v>
      </c>
      <c r="Y253" s="11">
        <v>0</v>
      </c>
    </row>
    <row r="254" spans="1:25" ht="28.5" customHeight="1" outlineLevel="5" x14ac:dyDescent="0.3">
      <c r="A254" s="7" t="s">
        <v>155</v>
      </c>
      <c r="B254" s="8" t="s">
        <v>188</v>
      </c>
      <c r="C254" s="8" t="s">
        <v>150</v>
      </c>
      <c r="D254" s="8" t="s">
        <v>152</v>
      </c>
      <c r="E254" s="8" t="s">
        <v>156</v>
      </c>
      <c r="F254" s="9">
        <v>154.19999999999999</v>
      </c>
      <c r="G254" s="10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11">
        <v>0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2">
        <v>0.66634750186428005</v>
      </c>
      <c r="W254" s="11">
        <v>0</v>
      </c>
      <c r="X254" s="12">
        <v>0</v>
      </c>
      <c r="Y254" s="11">
        <v>0</v>
      </c>
    </row>
    <row r="255" spans="1:25" ht="42.75" customHeight="1" x14ac:dyDescent="0.3">
      <c r="A255" s="7" t="s">
        <v>195</v>
      </c>
      <c r="B255" s="8" t="s">
        <v>196</v>
      </c>
      <c r="C255" s="8"/>
      <c r="D255" s="8"/>
      <c r="E255" s="8"/>
      <c r="F255" s="9">
        <f>F256+F264+F278</f>
        <v>155484.04376</v>
      </c>
      <c r="G255" s="10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2">
        <v>0.72969037619767296</v>
      </c>
      <c r="W255" s="11">
        <v>0</v>
      </c>
      <c r="X255" s="12">
        <v>0</v>
      </c>
      <c r="Y255" s="11">
        <v>0</v>
      </c>
    </row>
    <row r="256" spans="1:25" ht="26.25" customHeight="1" outlineLevel="1" x14ac:dyDescent="0.3">
      <c r="A256" s="7" t="s">
        <v>16</v>
      </c>
      <c r="B256" s="8" t="s">
        <v>196</v>
      </c>
      <c r="C256" s="8" t="s">
        <v>17</v>
      </c>
      <c r="D256" s="8"/>
      <c r="E256" s="8"/>
      <c r="F256" s="9">
        <f>F257</f>
        <v>1155.3620000000001</v>
      </c>
      <c r="G256" s="10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2">
        <v>0.747008229075798</v>
      </c>
      <c r="W256" s="11">
        <v>0</v>
      </c>
      <c r="X256" s="12">
        <v>0</v>
      </c>
      <c r="Y256" s="11">
        <v>0</v>
      </c>
    </row>
    <row r="257" spans="1:25" ht="68.25" customHeight="1" outlineLevel="2" x14ac:dyDescent="0.3">
      <c r="A257" s="7" t="s">
        <v>18</v>
      </c>
      <c r="B257" s="8" t="s">
        <v>196</v>
      </c>
      <c r="C257" s="8" t="s">
        <v>19</v>
      </c>
      <c r="D257" s="8"/>
      <c r="E257" s="8"/>
      <c r="F257" s="9">
        <f>F258+F261</f>
        <v>1155.3620000000001</v>
      </c>
      <c r="G257" s="10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11">
        <v>0</v>
      </c>
      <c r="P257" s="11">
        <v>0</v>
      </c>
      <c r="Q257" s="11">
        <v>0</v>
      </c>
      <c r="R257" s="11">
        <v>0</v>
      </c>
      <c r="S257" s="11">
        <v>0</v>
      </c>
      <c r="T257" s="11">
        <v>0</v>
      </c>
      <c r="U257" s="11">
        <v>0</v>
      </c>
      <c r="V257" s="12">
        <v>0.747008229075798</v>
      </c>
      <c r="W257" s="11">
        <v>0</v>
      </c>
      <c r="X257" s="12">
        <v>0</v>
      </c>
      <c r="Y257" s="11">
        <v>0</v>
      </c>
    </row>
    <row r="258" spans="1:25" ht="27" customHeight="1" outlineLevel="3" x14ac:dyDescent="0.3">
      <c r="A258" s="7" t="s">
        <v>32</v>
      </c>
      <c r="B258" s="8" t="s">
        <v>196</v>
      </c>
      <c r="C258" s="8" t="s">
        <v>19</v>
      </c>
      <c r="D258" s="13" t="s">
        <v>197</v>
      </c>
      <c r="E258" s="8"/>
      <c r="F258" s="9">
        <f>F259</f>
        <v>1116</v>
      </c>
      <c r="G258" s="10">
        <v>0</v>
      </c>
      <c r="H258" s="11">
        <v>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11">
        <v>0</v>
      </c>
      <c r="P258" s="11">
        <v>0</v>
      </c>
      <c r="Q258" s="11">
        <v>0</v>
      </c>
      <c r="R258" s="11">
        <v>0</v>
      </c>
      <c r="S258" s="11">
        <v>0</v>
      </c>
      <c r="T258" s="11">
        <v>0</v>
      </c>
      <c r="U258" s="11">
        <v>0</v>
      </c>
      <c r="V258" s="12">
        <v>0.73811447106832695</v>
      </c>
      <c r="W258" s="11">
        <v>0</v>
      </c>
      <c r="X258" s="12">
        <v>0</v>
      </c>
      <c r="Y258" s="11">
        <v>0</v>
      </c>
    </row>
    <row r="259" spans="1:25" ht="98.25" customHeight="1" outlineLevel="4" x14ac:dyDescent="0.3">
      <c r="A259" s="7" t="s">
        <v>21</v>
      </c>
      <c r="B259" s="8" t="s">
        <v>196</v>
      </c>
      <c r="C259" s="8" t="s">
        <v>19</v>
      </c>
      <c r="D259" s="13" t="s">
        <v>197</v>
      </c>
      <c r="E259" s="8" t="s">
        <v>22</v>
      </c>
      <c r="F259" s="9">
        <f>F260</f>
        <v>1116</v>
      </c>
      <c r="G259" s="10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  <c r="Q259" s="11">
        <v>0</v>
      </c>
      <c r="R259" s="11">
        <v>0</v>
      </c>
      <c r="S259" s="11">
        <v>0</v>
      </c>
      <c r="T259" s="11">
        <v>0</v>
      </c>
      <c r="U259" s="11">
        <v>0</v>
      </c>
      <c r="V259" s="12">
        <v>0.73811447106832695</v>
      </c>
      <c r="W259" s="11">
        <v>0</v>
      </c>
      <c r="X259" s="12">
        <v>0</v>
      </c>
      <c r="Y259" s="11">
        <v>0</v>
      </c>
    </row>
    <row r="260" spans="1:25" ht="45" customHeight="1" outlineLevel="5" x14ac:dyDescent="0.3">
      <c r="A260" s="7" t="s">
        <v>23</v>
      </c>
      <c r="B260" s="8" t="s">
        <v>196</v>
      </c>
      <c r="C260" s="8" t="s">
        <v>19</v>
      </c>
      <c r="D260" s="13" t="s">
        <v>197</v>
      </c>
      <c r="E260" s="8" t="s">
        <v>24</v>
      </c>
      <c r="F260" s="9">
        <v>1116</v>
      </c>
      <c r="G260" s="10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11">
        <v>0</v>
      </c>
      <c r="P260" s="11">
        <v>0</v>
      </c>
      <c r="Q260" s="11">
        <v>0</v>
      </c>
      <c r="R260" s="11">
        <v>0</v>
      </c>
      <c r="S260" s="11">
        <v>0</v>
      </c>
      <c r="T260" s="11">
        <v>0</v>
      </c>
      <c r="U260" s="11">
        <v>0</v>
      </c>
      <c r="V260" s="12">
        <v>0.73811447106832695</v>
      </c>
      <c r="W260" s="11">
        <v>0</v>
      </c>
      <c r="X260" s="12">
        <v>0</v>
      </c>
      <c r="Y260" s="11">
        <v>0</v>
      </c>
    </row>
    <row r="261" spans="1:25" ht="54" outlineLevel="3" x14ac:dyDescent="0.3">
      <c r="A261" s="7" t="s">
        <v>20</v>
      </c>
      <c r="B261" s="8" t="s">
        <v>196</v>
      </c>
      <c r="C261" s="8" t="s">
        <v>19</v>
      </c>
      <c r="D261" s="13" t="s">
        <v>419</v>
      </c>
      <c r="E261" s="8"/>
      <c r="F261" s="9">
        <f>F262</f>
        <v>39.362000000000002</v>
      </c>
      <c r="G261" s="10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11">
        <v>0</v>
      </c>
      <c r="P261" s="11">
        <v>0</v>
      </c>
      <c r="Q261" s="11">
        <v>0</v>
      </c>
      <c r="R261" s="11">
        <v>0</v>
      </c>
      <c r="S261" s="11">
        <v>0</v>
      </c>
      <c r="T261" s="11">
        <v>0</v>
      </c>
      <c r="U261" s="11">
        <v>0</v>
      </c>
      <c r="V261" s="12">
        <v>1</v>
      </c>
      <c r="W261" s="11">
        <v>0</v>
      </c>
      <c r="X261" s="12">
        <v>0</v>
      </c>
      <c r="Y261" s="11">
        <v>0</v>
      </c>
    </row>
    <row r="262" spans="1:25" ht="90" outlineLevel="4" x14ac:dyDescent="0.3">
      <c r="A262" s="7" t="s">
        <v>21</v>
      </c>
      <c r="B262" s="8" t="s">
        <v>196</v>
      </c>
      <c r="C262" s="8" t="s">
        <v>19</v>
      </c>
      <c r="D262" s="13" t="s">
        <v>419</v>
      </c>
      <c r="E262" s="8" t="s">
        <v>22</v>
      </c>
      <c r="F262" s="9">
        <f>F263</f>
        <v>39.362000000000002</v>
      </c>
      <c r="G262" s="10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11">
        <v>0</v>
      </c>
      <c r="P262" s="11">
        <v>0</v>
      </c>
      <c r="Q262" s="11">
        <v>0</v>
      </c>
      <c r="R262" s="11">
        <v>0</v>
      </c>
      <c r="S262" s="11">
        <v>0</v>
      </c>
      <c r="T262" s="11">
        <v>0</v>
      </c>
      <c r="U262" s="11">
        <v>0</v>
      </c>
      <c r="V262" s="12">
        <v>1</v>
      </c>
      <c r="W262" s="11">
        <v>0</v>
      </c>
      <c r="X262" s="12">
        <v>0</v>
      </c>
      <c r="Y262" s="11">
        <v>0</v>
      </c>
    </row>
    <row r="263" spans="1:25" ht="36" outlineLevel="5" x14ac:dyDescent="0.3">
      <c r="A263" s="7" t="s">
        <v>23</v>
      </c>
      <c r="B263" s="8" t="s">
        <v>196</v>
      </c>
      <c r="C263" s="8" t="s">
        <v>19</v>
      </c>
      <c r="D263" s="13" t="s">
        <v>419</v>
      </c>
      <c r="E263" s="8" t="s">
        <v>24</v>
      </c>
      <c r="F263" s="9">
        <v>39.362000000000002</v>
      </c>
      <c r="G263" s="10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11">
        <v>0</v>
      </c>
      <c r="P263" s="11">
        <v>0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2">
        <v>1</v>
      </c>
      <c r="W263" s="11">
        <v>0</v>
      </c>
      <c r="X263" s="12">
        <v>0</v>
      </c>
      <c r="Y263" s="11">
        <v>0</v>
      </c>
    </row>
    <row r="264" spans="1:25" ht="25.5" customHeight="1" outlineLevel="1" x14ac:dyDescent="0.3">
      <c r="A264" s="7" t="s">
        <v>198</v>
      </c>
      <c r="B264" s="8" t="s">
        <v>196</v>
      </c>
      <c r="C264" s="8" t="s">
        <v>127</v>
      </c>
      <c r="D264" s="8"/>
      <c r="E264" s="8"/>
      <c r="F264" s="9">
        <f>F265</f>
        <v>32117.008970000003</v>
      </c>
      <c r="G264" s="10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11">
        <v>0</v>
      </c>
      <c r="P264" s="11">
        <v>0</v>
      </c>
      <c r="Q264" s="11">
        <v>0</v>
      </c>
      <c r="R264" s="11">
        <v>0</v>
      </c>
      <c r="S264" s="11">
        <v>0</v>
      </c>
      <c r="T264" s="11">
        <v>0</v>
      </c>
      <c r="U264" s="11">
        <v>0</v>
      </c>
      <c r="V264" s="12">
        <v>0.77388153830268702</v>
      </c>
      <c r="W264" s="11">
        <v>0</v>
      </c>
      <c r="X264" s="12">
        <v>0</v>
      </c>
      <c r="Y264" s="11">
        <v>0</v>
      </c>
    </row>
    <row r="265" spans="1:25" ht="25.5" customHeight="1" outlineLevel="2" x14ac:dyDescent="0.3">
      <c r="A265" s="7" t="s">
        <v>199</v>
      </c>
      <c r="B265" s="8" t="s">
        <v>196</v>
      </c>
      <c r="C265" s="8" t="s">
        <v>200</v>
      </c>
      <c r="D265" s="8"/>
      <c r="E265" s="8"/>
      <c r="F265" s="9">
        <f>F266+F269+F275+F272</f>
        <v>32117.008970000003</v>
      </c>
      <c r="G265" s="10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1">
        <v>0</v>
      </c>
      <c r="N265" s="11">
        <v>0</v>
      </c>
      <c r="O265" s="11">
        <v>0</v>
      </c>
      <c r="P265" s="11">
        <v>0</v>
      </c>
      <c r="Q265" s="11">
        <v>0</v>
      </c>
      <c r="R265" s="11">
        <v>0</v>
      </c>
      <c r="S265" s="11">
        <v>0</v>
      </c>
      <c r="T265" s="11">
        <v>0</v>
      </c>
      <c r="U265" s="11">
        <v>0</v>
      </c>
      <c r="V265" s="12">
        <v>0.77388153830268702</v>
      </c>
      <c r="W265" s="11">
        <v>0</v>
      </c>
      <c r="X265" s="12">
        <v>0</v>
      </c>
      <c r="Y265" s="11">
        <v>0</v>
      </c>
    </row>
    <row r="266" spans="1:25" ht="50.25" customHeight="1" outlineLevel="3" x14ac:dyDescent="0.3">
      <c r="A266" s="7" t="s">
        <v>201</v>
      </c>
      <c r="B266" s="8" t="s">
        <v>196</v>
      </c>
      <c r="C266" s="8" t="s">
        <v>200</v>
      </c>
      <c r="D266" s="13" t="s">
        <v>202</v>
      </c>
      <c r="E266" s="8"/>
      <c r="F266" s="9">
        <f>F267</f>
        <v>27738.297190000001</v>
      </c>
      <c r="G266" s="10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11">
        <v>0</v>
      </c>
      <c r="P266" s="11">
        <v>0</v>
      </c>
      <c r="Q266" s="11">
        <v>0</v>
      </c>
      <c r="R266" s="11">
        <v>0</v>
      </c>
      <c r="S266" s="11">
        <v>0</v>
      </c>
      <c r="T266" s="11">
        <v>0</v>
      </c>
      <c r="U266" s="11">
        <v>0</v>
      </c>
      <c r="V266" s="12">
        <v>0.77380657010701104</v>
      </c>
      <c r="W266" s="11">
        <v>0</v>
      </c>
      <c r="X266" s="12">
        <v>0</v>
      </c>
      <c r="Y266" s="11">
        <v>0</v>
      </c>
    </row>
    <row r="267" spans="1:25" ht="45.75" customHeight="1" outlineLevel="4" x14ac:dyDescent="0.3">
      <c r="A267" s="7" t="s">
        <v>183</v>
      </c>
      <c r="B267" s="8" t="s">
        <v>196</v>
      </c>
      <c r="C267" s="8" t="s">
        <v>200</v>
      </c>
      <c r="D267" s="13" t="s">
        <v>202</v>
      </c>
      <c r="E267" s="8" t="s">
        <v>184</v>
      </c>
      <c r="F267" s="9">
        <f>F268</f>
        <v>27738.297190000001</v>
      </c>
      <c r="G267" s="10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11">
        <v>0</v>
      </c>
      <c r="P267" s="11">
        <v>0</v>
      </c>
      <c r="Q267" s="11">
        <v>0</v>
      </c>
      <c r="R267" s="11">
        <v>0</v>
      </c>
      <c r="S267" s="11">
        <v>0</v>
      </c>
      <c r="T267" s="11">
        <v>0</v>
      </c>
      <c r="U267" s="11">
        <v>0</v>
      </c>
      <c r="V267" s="12">
        <v>0.77380657010701104</v>
      </c>
      <c r="W267" s="11">
        <v>0</v>
      </c>
      <c r="X267" s="12">
        <v>0</v>
      </c>
      <c r="Y267" s="11">
        <v>0</v>
      </c>
    </row>
    <row r="268" spans="1:25" ht="28.5" customHeight="1" outlineLevel="5" x14ac:dyDescent="0.3">
      <c r="A268" s="7" t="s">
        <v>203</v>
      </c>
      <c r="B268" s="8" t="s">
        <v>196</v>
      </c>
      <c r="C268" s="8" t="s">
        <v>200</v>
      </c>
      <c r="D268" s="13" t="s">
        <v>202</v>
      </c>
      <c r="E268" s="8" t="s">
        <v>204</v>
      </c>
      <c r="F268" s="9">
        <v>27738.297190000001</v>
      </c>
      <c r="G268" s="10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11">
        <v>0</v>
      </c>
      <c r="P268" s="11">
        <v>0</v>
      </c>
      <c r="Q268" s="11">
        <v>0</v>
      </c>
      <c r="R268" s="11">
        <v>0</v>
      </c>
      <c r="S268" s="11">
        <v>0</v>
      </c>
      <c r="T268" s="11">
        <v>0</v>
      </c>
      <c r="U268" s="11">
        <v>0</v>
      </c>
      <c r="V268" s="12">
        <v>0.77380657010701104</v>
      </c>
      <c r="W268" s="11">
        <v>0</v>
      </c>
      <c r="X268" s="12">
        <v>0</v>
      </c>
      <c r="Y268" s="11">
        <v>0</v>
      </c>
    </row>
    <row r="269" spans="1:25" ht="84" customHeight="1" outlineLevel="3" x14ac:dyDescent="0.3">
      <c r="A269" s="7" t="s">
        <v>205</v>
      </c>
      <c r="B269" s="8" t="s">
        <v>196</v>
      </c>
      <c r="C269" s="8" t="s">
        <v>200</v>
      </c>
      <c r="D269" s="13" t="s">
        <v>206</v>
      </c>
      <c r="E269" s="8"/>
      <c r="F269" s="9">
        <f>F270</f>
        <v>400</v>
      </c>
      <c r="G269" s="10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11">
        <v>0</v>
      </c>
      <c r="P269" s="11">
        <v>0</v>
      </c>
      <c r="Q269" s="11">
        <v>0</v>
      </c>
      <c r="R269" s="11">
        <v>0</v>
      </c>
      <c r="S269" s="11">
        <v>0</v>
      </c>
      <c r="T269" s="11">
        <v>0</v>
      </c>
      <c r="U269" s="11">
        <v>0</v>
      </c>
      <c r="V269" s="12">
        <v>0.72837370242214505</v>
      </c>
      <c r="W269" s="11">
        <v>0</v>
      </c>
      <c r="X269" s="12">
        <v>0</v>
      </c>
      <c r="Y269" s="11">
        <v>0</v>
      </c>
    </row>
    <row r="270" spans="1:25" ht="45" customHeight="1" outlineLevel="4" x14ac:dyDescent="0.3">
      <c r="A270" s="7" t="s">
        <v>183</v>
      </c>
      <c r="B270" s="8" t="s">
        <v>196</v>
      </c>
      <c r="C270" s="8" t="s">
        <v>200</v>
      </c>
      <c r="D270" s="13" t="s">
        <v>206</v>
      </c>
      <c r="E270" s="8" t="s">
        <v>184</v>
      </c>
      <c r="F270" s="9">
        <f>F271</f>
        <v>400</v>
      </c>
      <c r="G270" s="10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11">
        <v>0</v>
      </c>
      <c r="P270" s="11">
        <v>0</v>
      </c>
      <c r="Q270" s="11">
        <v>0</v>
      </c>
      <c r="R270" s="11">
        <v>0</v>
      </c>
      <c r="S270" s="11">
        <v>0</v>
      </c>
      <c r="T270" s="11">
        <v>0</v>
      </c>
      <c r="U270" s="11">
        <v>0</v>
      </c>
      <c r="V270" s="12">
        <v>0.72837370242214505</v>
      </c>
      <c r="W270" s="11">
        <v>0</v>
      </c>
      <c r="X270" s="12">
        <v>0</v>
      </c>
      <c r="Y270" s="11">
        <v>0</v>
      </c>
    </row>
    <row r="271" spans="1:25" ht="24.75" customHeight="1" outlineLevel="5" x14ac:dyDescent="0.3">
      <c r="A271" s="7" t="s">
        <v>203</v>
      </c>
      <c r="B271" s="8" t="s">
        <v>196</v>
      </c>
      <c r="C271" s="8" t="s">
        <v>200</v>
      </c>
      <c r="D271" s="13" t="s">
        <v>206</v>
      </c>
      <c r="E271" s="8" t="s">
        <v>204</v>
      </c>
      <c r="F271" s="9">
        <v>400</v>
      </c>
      <c r="G271" s="10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  <c r="Q271" s="11">
        <v>0</v>
      </c>
      <c r="R271" s="11">
        <v>0</v>
      </c>
      <c r="S271" s="11">
        <v>0</v>
      </c>
      <c r="T271" s="11">
        <v>0</v>
      </c>
      <c r="U271" s="11">
        <v>0</v>
      </c>
      <c r="V271" s="12">
        <v>0.72837370242214505</v>
      </c>
      <c r="W271" s="11">
        <v>0</v>
      </c>
      <c r="X271" s="12">
        <v>0</v>
      </c>
      <c r="Y271" s="11">
        <v>0</v>
      </c>
    </row>
    <row r="272" spans="1:25" ht="28.5" customHeight="1" outlineLevel="5" x14ac:dyDescent="0.3">
      <c r="A272" s="14" t="s">
        <v>207</v>
      </c>
      <c r="B272" s="8" t="s">
        <v>196</v>
      </c>
      <c r="C272" s="8" t="s">
        <v>200</v>
      </c>
      <c r="D272" s="13" t="s">
        <v>208</v>
      </c>
      <c r="E272" s="8"/>
      <c r="F272" s="9">
        <f>F273</f>
        <v>3978.7117800000001</v>
      </c>
      <c r="G272" s="10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2"/>
      <c r="W272" s="11"/>
      <c r="X272" s="12"/>
      <c r="Y272" s="11"/>
    </row>
    <row r="273" spans="1:25" ht="44.25" customHeight="1" outlineLevel="5" x14ac:dyDescent="0.3">
      <c r="A273" s="7" t="s">
        <v>183</v>
      </c>
      <c r="B273" s="8" t="s">
        <v>196</v>
      </c>
      <c r="C273" s="8" t="s">
        <v>200</v>
      </c>
      <c r="D273" s="13" t="s">
        <v>208</v>
      </c>
      <c r="E273" s="8" t="s">
        <v>184</v>
      </c>
      <c r="F273" s="9">
        <f>F274</f>
        <v>3978.7117800000001</v>
      </c>
      <c r="G273" s="10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2"/>
      <c r="W273" s="11"/>
      <c r="X273" s="12"/>
      <c r="Y273" s="11"/>
    </row>
    <row r="274" spans="1:25" ht="27.75" customHeight="1" outlineLevel="5" x14ac:dyDescent="0.3">
      <c r="A274" s="7" t="s">
        <v>203</v>
      </c>
      <c r="B274" s="8" t="s">
        <v>196</v>
      </c>
      <c r="C274" s="8" t="s">
        <v>200</v>
      </c>
      <c r="D274" s="13" t="s">
        <v>208</v>
      </c>
      <c r="E274" s="8" t="s">
        <v>204</v>
      </c>
      <c r="F274" s="9">
        <v>3978.7117800000001</v>
      </c>
      <c r="G274" s="10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2"/>
      <c r="W274" s="11"/>
      <c r="X274" s="12"/>
      <c r="Y274" s="11"/>
    </row>
    <row r="275" spans="1:25" ht="29.25" hidden="1" customHeight="1" outlineLevel="3" x14ac:dyDescent="0.3">
      <c r="A275" s="7" t="s">
        <v>145</v>
      </c>
      <c r="B275" s="8" t="s">
        <v>196</v>
      </c>
      <c r="C275" s="8" t="s">
        <v>200</v>
      </c>
      <c r="D275" s="8" t="s">
        <v>146</v>
      </c>
      <c r="E275" s="8"/>
      <c r="F275" s="9">
        <f>F276</f>
        <v>0</v>
      </c>
      <c r="G275" s="10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1">
        <v>0</v>
      </c>
      <c r="N275" s="11">
        <v>0</v>
      </c>
      <c r="O275" s="11">
        <v>0</v>
      </c>
      <c r="P275" s="11">
        <v>0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2">
        <v>1</v>
      </c>
      <c r="W275" s="11">
        <v>0</v>
      </c>
      <c r="X275" s="12">
        <v>0</v>
      </c>
      <c r="Y275" s="11">
        <v>0</v>
      </c>
    </row>
    <row r="276" spans="1:25" ht="51" hidden="1" customHeight="1" outlineLevel="4" x14ac:dyDescent="0.3">
      <c r="A276" s="7" t="s">
        <v>183</v>
      </c>
      <c r="B276" s="8" t="s">
        <v>196</v>
      </c>
      <c r="C276" s="8" t="s">
        <v>200</v>
      </c>
      <c r="D276" s="8" t="s">
        <v>146</v>
      </c>
      <c r="E276" s="8" t="s">
        <v>184</v>
      </c>
      <c r="F276" s="9">
        <f>F277</f>
        <v>0</v>
      </c>
      <c r="G276" s="10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11">
        <v>0</v>
      </c>
      <c r="P276" s="11">
        <v>0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  <c r="V276" s="12">
        <v>1</v>
      </c>
      <c r="W276" s="11">
        <v>0</v>
      </c>
      <c r="X276" s="12">
        <v>0</v>
      </c>
      <c r="Y276" s="11">
        <v>0</v>
      </c>
    </row>
    <row r="277" spans="1:25" ht="27" hidden="1" customHeight="1" outlineLevel="5" x14ac:dyDescent="0.3">
      <c r="A277" s="7" t="s">
        <v>203</v>
      </c>
      <c r="B277" s="8" t="s">
        <v>196</v>
      </c>
      <c r="C277" s="8" t="s">
        <v>200</v>
      </c>
      <c r="D277" s="8" t="s">
        <v>146</v>
      </c>
      <c r="E277" s="8" t="s">
        <v>204</v>
      </c>
      <c r="F277" s="9"/>
      <c r="G277" s="10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11">
        <v>0</v>
      </c>
      <c r="P277" s="11">
        <v>0</v>
      </c>
      <c r="Q277" s="11">
        <v>0</v>
      </c>
      <c r="R277" s="11">
        <v>0</v>
      </c>
      <c r="S277" s="11">
        <v>0</v>
      </c>
      <c r="T277" s="11">
        <v>0</v>
      </c>
      <c r="U277" s="11">
        <v>0</v>
      </c>
      <c r="V277" s="12">
        <v>1</v>
      </c>
      <c r="W277" s="11">
        <v>0</v>
      </c>
      <c r="X277" s="12">
        <v>0</v>
      </c>
      <c r="Y277" s="11">
        <v>0</v>
      </c>
    </row>
    <row r="278" spans="1:25" ht="27.75" customHeight="1" outlineLevel="1" collapsed="1" x14ac:dyDescent="0.3">
      <c r="A278" s="7" t="s">
        <v>141</v>
      </c>
      <c r="B278" s="8" t="s">
        <v>196</v>
      </c>
      <c r="C278" s="8" t="s">
        <v>142</v>
      </c>
      <c r="D278" s="8"/>
      <c r="E278" s="8"/>
      <c r="F278" s="9">
        <f>F279+F319</f>
        <v>122211.67279</v>
      </c>
      <c r="G278" s="10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2">
        <v>0.72017071667285304</v>
      </c>
      <c r="W278" s="11">
        <v>0</v>
      </c>
      <c r="X278" s="12">
        <v>0</v>
      </c>
      <c r="Y278" s="11">
        <v>0</v>
      </c>
    </row>
    <row r="279" spans="1:25" ht="32.25" customHeight="1" outlineLevel="2" x14ac:dyDescent="0.3">
      <c r="A279" s="7" t="s">
        <v>143</v>
      </c>
      <c r="B279" s="8" t="s">
        <v>196</v>
      </c>
      <c r="C279" s="8" t="s">
        <v>144</v>
      </c>
      <c r="D279" s="8"/>
      <c r="E279" s="8"/>
      <c r="F279" s="9">
        <f>F280+F292+F313+F316+F286+F289+F298+F301+F304+F307+F310+F295+F283</f>
        <v>96366.372789999994</v>
      </c>
      <c r="G279" s="10">
        <v>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11">
        <v>0</v>
      </c>
      <c r="P279" s="11">
        <v>0</v>
      </c>
      <c r="Q279" s="11">
        <v>0</v>
      </c>
      <c r="R279" s="11">
        <v>0</v>
      </c>
      <c r="S279" s="11">
        <v>0</v>
      </c>
      <c r="T279" s="11">
        <v>0</v>
      </c>
      <c r="U279" s="11">
        <v>0</v>
      </c>
      <c r="V279" s="12">
        <v>0.72455220510368501</v>
      </c>
      <c r="W279" s="11">
        <v>0</v>
      </c>
      <c r="X279" s="12">
        <v>0</v>
      </c>
      <c r="Y279" s="11">
        <v>0</v>
      </c>
    </row>
    <row r="280" spans="1:25" ht="66" customHeight="1" outlineLevel="2" x14ac:dyDescent="0.3">
      <c r="A280" s="14" t="s">
        <v>207</v>
      </c>
      <c r="B280" s="8" t="s">
        <v>196</v>
      </c>
      <c r="C280" s="8" t="s">
        <v>144</v>
      </c>
      <c r="D280" s="8" t="s">
        <v>209</v>
      </c>
      <c r="E280" s="8"/>
      <c r="F280" s="9">
        <f>F281</f>
        <v>153.09215</v>
      </c>
      <c r="G280" s="10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2"/>
      <c r="W280" s="11"/>
      <c r="X280" s="12"/>
      <c r="Y280" s="11"/>
    </row>
    <row r="281" spans="1:25" ht="57.75" customHeight="1" outlineLevel="2" x14ac:dyDescent="0.3">
      <c r="A281" s="7" t="s">
        <v>183</v>
      </c>
      <c r="B281" s="8" t="s">
        <v>196</v>
      </c>
      <c r="C281" s="8" t="s">
        <v>144</v>
      </c>
      <c r="D281" s="8" t="s">
        <v>209</v>
      </c>
      <c r="E281" s="8">
        <v>600</v>
      </c>
      <c r="F281" s="9">
        <f>F282</f>
        <v>153.09215</v>
      </c>
      <c r="G281" s="10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2"/>
      <c r="W281" s="11"/>
      <c r="X281" s="12"/>
      <c r="Y281" s="11"/>
    </row>
    <row r="282" spans="1:25" ht="40.5" customHeight="1" outlineLevel="2" x14ac:dyDescent="0.3">
      <c r="A282" s="7" t="s">
        <v>203</v>
      </c>
      <c r="B282" s="8" t="s">
        <v>196</v>
      </c>
      <c r="C282" s="8" t="s">
        <v>144</v>
      </c>
      <c r="D282" s="8" t="s">
        <v>209</v>
      </c>
      <c r="E282" s="8" t="s">
        <v>204</v>
      </c>
      <c r="F282" s="9">
        <v>153.09215</v>
      </c>
      <c r="G282" s="10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2"/>
      <c r="W282" s="11"/>
      <c r="X282" s="12"/>
      <c r="Y282" s="11"/>
    </row>
    <row r="283" spans="1:25" ht="66" customHeight="1" outlineLevel="2" x14ac:dyDescent="0.3">
      <c r="A283" s="37" t="s">
        <v>400</v>
      </c>
      <c r="B283" s="8" t="s">
        <v>196</v>
      </c>
      <c r="C283" s="8" t="s">
        <v>144</v>
      </c>
      <c r="D283" s="13" t="s">
        <v>401</v>
      </c>
      <c r="E283" s="8"/>
      <c r="F283" s="9">
        <f>F284</f>
        <v>5047.7823900000003</v>
      </c>
      <c r="G283" s="10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2"/>
      <c r="W283" s="11"/>
      <c r="X283" s="12"/>
      <c r="Y283" s="11"/>
    </row>
    <row r="284" spans="1:25" ht="53.25" customHeight="1" outlineLevel="2" x14ac:dyDescent="0.3">
      <c r="A284" s="7" t="s">
        <v>183</v>
      </c>
      <c r="B284" s="8" t="s">
        <v>196</v>
      </c>
      <c r="C284" s="8" t="s">
        <v>144</v>
      </c>
      <c r="D284" s="13" t="s">
        <v>401</v>
      </c>
      <c r="E284" s="8">
        <v>600</v>
      </c>
      <c r="F284" s="9">
        <f>F285</f>
        <v>5047.7823900000003</v>
      </c>
      <c r="G284" s="10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2"/>
      <c r="W284" s="11"/>
      <c r="X284" s="12"/>
      <c r="Y284" s="11"/>
    </row>
    <row r="285" spans="1:25" ht="36" customHeight="1" outlineLevel="2" x14ac:dyDescent="0.3">
      <c r="A285" s="7" t="s">
        <v>203</v>
      </c>
      <c r="B285" s="8" t="s">
        <v>196</v>
      </c>
      <c r="C285" s="8" t="s">
        <v>144</v>
      </c>
      <c r="D285" s="13" t="s">
        <v>401</v>
      </c>
      <c r="E285" s="8">
        <v>610</v>
      </c>
      <c r="F285" s="9">
        <v>5047.7823900000003</v>
      </c>
      <c r="G285" s="10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2"/>
      <c r="W285" s="11"/>
      <c r="X285" s="12"/>
      <c r="Y285" s="11"/>
    </row>
    <row r="286" spans="1:25" ht="66" customHeight="1" outlineLevel="2" x14ac:dyDescent="0.3">
      <c r="A286" s="7" t="s">
        <v>210</v>
      </c>
      <c r="B286" s="8" t="s">
        <v>196</v>
      </c>
      <c r="C286" s="8" t="s">
        <v>144</v>
      </c>
      <c r="D286" s="8" t="s">
        <v>211</v>
      </c>
      <c r="E286" s="8"/>
      <c r="F286" s="9">
        <f>F287</f>
        <v>1062.3675800000001</v>
      </c>
      <c r="G286" s="10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2"/>
      <c r="W286" s="11"/>
      <c r="X286" s="12"/>
      <c r="Y286" s="11"/>
    </row>
    <row r="287" spans="1:25" ht="46.5" customHeight="1" outlineLevel="2" x14ac:dyDescent="0.3">
      <c r="A287" s="7" t="s">
        <v>183</v>
      </c>
      <c r="B287" s="8" t="s">
        <v>196</v>
      </c>
      <c r="C287" s="8" t="s">
        <v>144</v>
      </c>
      <c r="D287" s="8" t="s">
        <v>211</v>
      </c>
      <c r="E287" s="8" t="s">
        <v>184</v>
      </c>
      <c r="F287" s="9">
        <f>F288</f>
        <v>1062.3675800000001</v>
      </c>
      <c r="G287" s="10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2"/>
      <c r="W287" s="11"/>
      <c r="X287" s="12"/>
      <c r="Y287" s="11"/>
    </row>
    <row r="288" spans="1:25" ht="28.5" customHeight="1" outlineLevel="2" x14ac:dyDescent="0.3">
      <c r="A288" s="7" t="s">
        <v>203</v>
      </c>
      <c r="B288" s="8" t="s">
        <v>196</v>
      </c>
      <c r="C288" s="8" t="s">
        <v>144</v>
      </c>
      <c r="D288" s="8" t="s">
        <v>211</v>
      </c>
      <c r="E288" s="8" t="s">
        <v>204</v>
      </c>
      <c r="F288" s="9">
        <v>1062.3675800000001</v>
      </c>
      <c r="G288" s="10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2"/>
      <c r="W288" s="11"/>
      <c r="X288" s="12"/>
      <c r="Y288" s="11"/>
    </row>
    <row r="289" spans="1:25" ht="32.25" customHeight="1" outlineLevel="2" x14ac:dyDescent="0.3">
      <c r="A289" s="7" t="s">
        <v>212</v>
      </c>
      <c r="B289" s="8" t="s">
        <v>196</v>
      </c>
      <c r="C289" s="8" t="s">
        <v>144</v>
      </c>
      <c r="D289" s="8" t="s">
        <v>213</v>
      </c>
      <c r="E289" s="8"/>
      <c r="F289" s="9">
        <f>F290</f>
        <v>171.62012999999999</v>
      </c>
      <c r="G289" s="10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2"/>
      <c r="W289" s="11"/>
      <c r="X289" s="12"/>
      <c r="Y289" s="11"/>
    </row>
    <row r="290" spans="1:25" ht="49.5" customHeight="1" outlineLevel="2" x14ac:dyDescent="0.3">
      <c r="A290" s="7" t="s">
        <v>183</v>
      </c>
      <c r="B290" s="8" t="s">
        <v>196</v>
      </c>
      <c r="C290" s="8" t="s">
        <v>144</v>
      </c>
      <c r="D290" s="8" t="s">
        <v>213</v>
      </c>
      <c r="E290" s="8" t="s">
        <v>184</v>
      </c>
      <c r="F290" s="9">
        <f>F291</f>
        <v>171.62012999999999</v>
      </c>
      <c r="G290" s="10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2"/>
      <c r="W290" s="11"/>
      <c r="X290" s="12"/>
      <c r="Y290" s="11"/>
    </row>
    <row r="291" spans="1:25" ht="27.75" customHeight="1" outlineLevel="2" x14ac:dyDescent="0.3">
      <c r="A291" s="7" t="s">
        <v>203</v>
      </c>
      <c r="B291" s="8" t="s">
        <v>196</v>
      </c>
      <c r="C291" s="8" t="s">
        <v>144</v>
      </c>
      <c r="D291" s="8" t="s">
        <v>213</v>
      </c>
      <c r="E291" s="8" t="s">
        <v>204</v>
      </c>
      <c r="F291" s="9">
        <v>171.62012999999999</v>
      </c>
      <c r="G291" s="10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2"/>
      <c r="W291" s="11"/>
      <c r="X291" s="12"/>
      <c r="Y291" s="11"/>
    </row>
    <row r="292" spans="1:25" ht="54" customHeight="1" outlineLevel="3" x14ac:dyDescent="0.3">
      <c r="A292" s="7" t="s">
        <v>214</v>
      </c>
      <c r="B292" s="8" t="s">
        <v>196</v>
      </c>
      <c r="C292" s="8" t="s">
        <v>144</v>
      </c>
      <c r="D292" s="13" t="s">
        <v>215</v>
      </c>
      <c r="E292" s="8"/>
      <c r="F292" s="9">
        <f>F293</f>
        <v>47860.82574</v>
      </c>
      <c r="G292" s="10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11">
        <v>0</v>
      </c>
      <c r="P292" s="11">
        <v>0</v>
      </c>
      <c r="Q292" s="11">
        <v>0</v>
      </c>
      <c r="R292" s="11">
        <v>0</v>
      </c>
      <c r="S292" s="11">
        <v>0</v>
      </c>
      <c r="T292" s="11">
        <v>0</v>
      </c>
      <c r="U292" s="11">
        <v>0</v>
      </c>
      <c r="V292" s="12">
        <v>0.68058029970247402</v>
      </c>
      <c r="W292" s="11">
        <v>0</v>
      </c>
      <c r="X292" s="12">
        <v>0</v>
      </c>
      <c r="Y292" s="11">
        <v>0</v>
      </c>
    </row>
    <row r="293" spans="1:25" ht="45" customHeight="1" outlineLevel="4" x14ac:dyDescent="0.3">
      <c r="A293" s="7" t="s">
        <v>183</v>
      </c>
      <c r="B293" s="8" t="s">
        <v>196</v>
      </c>
      <c r="C293" s="8" t="s">
        <v>144</v>
      </c>
      <c r="D293" s="13" t="s">
        <v>215</v>
      </c>
      <c r="E293" s="8" t="s">
        <v>184</v>
      </c>
      <c r="F293" s="9">
        <f>F294</f>
        <v>47860.82574</v>
      </c>
      <c r="G293" s="10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11">
        <v>0</v>
      </c>
      <c r="P293" s="11">
        <v>0</v>
      </c>
      <c r="Q293" s="11">
        <v>0</v>
      </c>
      <c r="R293" s="11">
        <v>0</v>
      </c>
      <c r="S293" s="11">
        <v>0</v>
      </c>
      <c r="T293" s="11">
        <v>0</v>
      </c>
      <c r="U293" s="11">
        <v>0</v>
      </c>
      <c r="V293" s="12">
        <v>0.68058029970247402</v>
      </c>
      <c r="W293" s="11">
        <v>0</v>
      </c>
      <c r="X293" s="12">
        <v>0</v>
      </c>
      <c r="Y293" s="11">
        <v>0</v>
      </c>
    </row>
    <row r="294" spans="1:25" ht="27.75" customHeight="1" outlineLevel="5" x14ac:dyDescent="0.3">
      <c r="A294" s="7" t="s">
        <v>203</v>
      </c>
      <c r="B294" s="8" t="s">
        <v>196</v>
      </c>
      <c r="C294" s="8" t="s">
        <v>144</v>
      </c>
      <c r="D294" s="13" t="s">
        <v>215</v>
      </c>
      <c r="E294" s="8" t="s">
        <v>204</v>
      </c>
      <c r="F294" s="9">
        <v>47860.82574</v>
      </c>
      <c r="G294" s="10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11">
        <v>0</v>
      </c>
      <c r="P294" s="11">
        <v>0</v>
      </c>
      <c r="Q294" s="11">
        <v>0</v>
      </c>
      <c r="R294" s="11">
        <v>0</v>
      </c>
      <c r="S294" s="11">
        <v>0</v>
      </c>
      <c r="T294" s="11">
        <v>0</v>
      </c>
      <c r="U294" s="11">
        <v>0</v>
      </c>
      <c r="V294" s="12">
        <v>0.68058029970247402</v>
      </c>
      <c r="W294" s="11">
        <v>0</v>
      </c>
      <c r="X294" s="12">
        <v>0</v>
      </c>
      <c r="Y294" s="11">
        <v>0</v>
      </c>
    </row>
    <row r="295" spans="1:25" ht="69" customHeight="1" outlineLevel="5" x14ac:dyDescent="0.3">
      <c r="A295" s="7" t="s">
        <v>370</v>
      </c>
      <c r="B295" s="8" t="s">
        <v>196</v>
      </c>
      <c r="C295" s="8" t="s">
        <v>144</v>
      </c>
      <c r="D295" s="13" t="s">
        <v>371</v>
      </c>
      <c r="E295" s="8"/>
      <c r="F295" s="9">
        <f>F296</f>
        <v>3952.1</v>
      </c>
      <c r="G295" s="10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2"/>
      <c r="W295" s="11"/>
      <c r="X295" s="12"/>
      <c r="Y295" s="11"/>
    </row>
    <row r="296" spans="1:25" ht="51.75" customHeight="1" outlineLevel="5" x14ac:dyDescent="0.3">
      <c r="A296" s="7" t="s">
        <v>183</v>
      </c>
      <c r="B296" s="8" t="s">
        <v>196</v>
      </c>
      <c r="C296" s="8" t="s">
        <v>144</v>
      </c>
      <c r="D296" s="13" t="s">
        <v>371</v>
      </c>
      <c r="E296" s="8" t="s">
        <v>184</v>
      </c>
      <c r="F296" s="9">
        <f>F297</f>
        <v>3952.1</v>
      </c>
      <c r="G296" s="10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2"/>
      <c r="W296" s="11"/>
      <c r="X296" s="12"/>
      <c r="Y296" s="11"/>
    </row>
    <row r="297" spans="1:25" ht="31.5" customHeight="1" outlineLevel="5" x14ac:dyDescent="0.3">
      <c r="A297" s="7" t="s">
        <v>203</v>
      </c>
      <c r="B297" s="8" t="s">
        <v>196</v>
      </c>
      <c r="C297" s="8" t="s">
        <v>144</v>
      </c>
      <c r="D297" s="13" t="s">
        <v>371</v>
      </c>
      <c r="E297" s="8" t="s">
        <v>204</v>
      </c>
      <c r="F297" s="9">
        <v>3952.1</v>
      </c>
      <c r="G297" s="10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2"/>
      <c r="W297" s="11"/>
      <c r="X297" s="12"/>
      <c r="Y297" s="11"/>
    </row>
    <row r="298" spans="1:25" ht="85.5" customHeight="1" outlineLevel="5" x14ac:dyDescent="0.3">
      <c r="A298" s="7" t="s">
        <v>205</v>
      </c>
      <c r="B298" s="8" t="s">
        <v>196</v>
      </c>
      <c r="C298" s="8" t="s">
        <v>144</v>
      </c>
      <c r="D298" s="13" t="s">
        <v>216</v>
      </c>
      <c r="E298" s="8"/>
      <c r="F298" s="9">
        <f>F299</f>
        <v>261.39999999999998</v>
      </c>
      <c r="G298" s="10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2"/>
      <c r="W298" s="11"/>
      <c r="X298" s="12"/>
      <c r="Y298" s="11"/>
    </row>
    <row r="299" spans="1:25" ht="45.75" customHeight="1" outlineLevel="5" x14ac:dyDescent="0.3">
      <c r="A299" s="7" t="s">
        <v>183</v>
      </c>
      <c r="B299" s="8" t="s">
        <v>196</v>
      </c>
      <c r="C299" s="8" t="s">
        <v>144</v>
      </c>
      <c r="D299" s="13" t="s">
        <v>216</v>
      </c>
      <c r="E299" s="8" t="s">
        <v>184</v>
      </c>
      <c r="F299" s="9">
        <f>F300</f>
        <v>261.39999999999998</v>
      </c>
      <c r="G299" s="10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2"/>
      <c r="W299" s="11"/>
      <c r="X299" s="12"/>
      <c r="Y299" s="11"/>
    </row>
    <row r="300" spans="1:25" ht="27.75" customHeight="1" outlineLevel="5" x14ac:dyDescent="0.3">
      <c r="A300" s="7" t="s">
        <v>203</v>
      </c>
      <c r="B300" s="8" t="s">
        <v>196</v>
      </c>
      <c r="C300" s="8" t="s">
        <v>144</v>
      </c>
      <c r="D300" s="13" t="s">
        <v>216</v>
      </c>
      <c r="E300" s="8" t="s">
        <v>204</v>
      </c>
      <c r="F300" s="9">
        <v>261.39999999999998</v>
      </c>
      <c r="G300" s="10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2"/>
      <c r="W300" s="11"/>
      <c r="X300" s="12"/>
      <c r="Y300" s="11"/>
    </row>
    <row r="301" spans="1:25" ht="27.75" customHeight="1" outlineLevel="5" x14ac:dyDescent="0.3">
      <c r="A301" s="7" t="s">
        <v>217</v>
      </c>
      <c r="B301" s="8" t="s">
        <v>196</v>
      </c>
      <c r="C301" s="8" t="s">
        <v>144</v>
      </c>
      <c r="D301" s="13" t="s">
        <v>218</v>
      </c>
      <c r="E301" s="8"/>
      <c r="F301" s="9">
        <f>F302</f>
        <v>4783.0297899999996</v>
      </c>
      <c r="G301" s="10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2"/>
      <c r="W301" s="11"/>
      <c r="X301" s="12"/>
      <c r="Y301" s="11"/>
    </row>
    <row r="302" spans="1:25" ht="45.75" customHeight="1" outlineLevel="5" x14ac:dyDescent="0.3">
      <c r="A302" s="7" t="s">
        <v>183</v>
      </c>
      <c r="B302" s="8" t="s">
        <v>196</v>
      </c>
      <c r="C302" s="8" t="s">
        <v>144</v>
      </c>
      <c r="D302" s="13" t="s">
        <v>218</v>
      </c>
      <c r="E302" s="8" t="s">
        <v>184</v>
      </c>
      <c r="F302" s="9">
        <f>F303</f>
        <v>4783.0297899999996</v>
      </c>
      <c r="G302" s="10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2"/>
      <c r="W302" s="11"/>
      <c r="X302" s="12"/>
      <c r="Y302" s="11"/>
    </row>
    <row r="303" spans="1:25" ht="27.75" customHeight="1" outlineLevel="5" x14ac:dyDescent="0.3">
      <c r="A303" s="7" t="s">
        <v>203</v>
      </c>
      <c r="B303" s="8" t="s">
        <v>196</v>
      </c>
      <c r="C303" s="8" t="s">
        <v>144</v>
      </c>
      <c r="D303" s="13" t="s">
        <v>218</v>
      </c>
      <c r="E303" s="8" t="s">
        <v>204</v>
      </c>
      <c r="F303" s="9">
        <v>4783.0297899999996</v>
      </c>
      <c r="G303" s="10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2"/>
      <c r="W303" s="11"/>
      <c r="X303" s="12"/>
      <c r="Y303" s="11"/>
    </row>
    <row r="304" spans="1:25" ht="27.75" customHeight="1" outlineLevel="5" x14ac:dyDescent="0.3">
      <c r="A304" s="7" t="s">
        <v>219</v>
      </c>
      <c r="B304" s="8" t="s">
        <v>196</v>
      </c>
      <c r="C304" s="8" t="s">
        <v>144</v>
      </c>
      <c r="D304" s="13" t="s">
        <v>220</v>
      </c>
      <c r="E304" s="8"/>
      <c r="F304" s="9">
        <f>F305</f>
        <v>28682.541860000001</v>
      </c>
      <c r="G304" s="10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2"/>
      <c r="W304" s="11"/>
      <c r="X304" s="12"/>
      <c r="Y304" s="11"/>
    </row>
    <row r="305" spans="1:25" ht="45.75" customHeight="1" outlineLevel="5" x14ac:dyDescent="0.3">
      <c r="A305" s="7" t="s">
        <v>183</v>
      </c>
      <c r="B305" s="8" t="s">
        <v>196</v>
      </c>
      <c r="C305" s="8" t="s">
        <v>144</v>
      </c>
      <c r="D305" s="13" t="s">
        <v>220</v>
      </c>
      <c r="E305" s="8" t="s">
        <v>184</v>
      </c>
      <c r="F305" s="9">
        <f>F306</f>
        <v>28682.541860000001</v>
      </c>
      <c r="G305" s="10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2"/>
      <c r="W305" s="11"/>
      <c r="X305" s="12"/>
      <c r="Y305" s="11"/>
    </row>
    <row r="306" spans="1:25" ht="27.75" customHeight="1" outlineLevel="5" x14ac:dyDescent="0.3">
      <c r="A306" s="7" t="s">
        <v>203</v>
      </c>
      <c r="B306" s="8" t="s">
        <v>196</v>
      </c>
      <c r="C306" s="8" t="s">
        <v>144</v>
      </c>
      <c r="D306" s="13" t="s">
        <v>220</v>
      </c>
      <c r="E306" s="8" t="s">
        <v>204</v>
      </c>
      <c r="F306" s="9">
        <v>28682.541860000001</v>
      </c>
      <c r="G306" s="10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2"/>
      <c r="W306" s="11"/>
      <c r="X306" s="12"/>
      <c r="Y306" s="11"/>
    </row>
    <row r="307" spans="1:25" ht="27.75" customHeight="1" outlineLevel="5" x14ac:dyDescent="0.3">
      <c r="A307" s="7" t="s">
        <v>221</v>
      </c>
      <c r="B307" s="8" t="s">
        <v>196</v>
      </c>
      <c r="C307" s="8" t="s">
        <v>144</v>
      </c>
      <c r="D307" s="13" t="s">
        <v>222</v>
      </c>
      <c r="E307" s="8"/>
      <c r="F307" s="9">
        <f>F308</f>
        <v>200</v>
      </c>
      <c r="G307" s="10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2"/>
      <c r="W307" s="11"/>
      <c r="X307" s="12"/>
      <c r="Y307" s="11"/>
    </row>
    <row r="308" spans="1:25" ht="45" customHeight="1" outlineLevel="5" x14ac:dyDescent="0.3">
      <c r="A308" s="7" t="s">
        <v>183</v>
      </c>
      <c r="B308" s="8" t="s">
        <v>196</v>
      </c>
      <c r="C308" s="8" t="s">
        <v>144</v>
      </c>
      <c r="D308" s="13" t="s">
        <v>222</v>
      </c>
      <c r="E308" s="8" t="s">
        <v>184</v>
      </c>
      <c r="F308" s="9">
        <f>F309</f>
        <v>200</v>
      </c>
      <c r="G308" s="10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2"/>
      <c r="W308" s="11"/>
      <c r="X308" s="12"/>
      <c r="Y308" s="11"/>
    </row>
    <row r="309" spans="1:25" ht="27.75" customHeight="1" outlineLevel="5" x14ac:dyDescent="0.3">
      <c r="A309" s="7" t="s">
        <v>203</v>
      </c>
      <c r="B309" s="8" t="s">
        <v>196</v>
      </c>
      <c r="C309" s="8" t="s">
        <v>144</v>
      </c>
      <c r="D309" s="13" t="s">
        <v>222</v>
      </c>
      <c r="E309" s="8" t="s">
        <v>204</v>
      </c>
      <c r="F309" s="9">
        <v>200</v>
      </c>
      <c r="G309" s="10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2"/>
      <c r="W309" s="11"/>
      <c r="X309" s="12"/>
      <c r="Y309" s="11"/>
    </row>
    <row r="310" spans="1:25" ht="83.25" customHeight="1" outlineLevel="5" x14ac:dyDescent="0.3">
      <c r="A310" s="7" t="s">
        <v>205</v>
      </c>
      <c r="B310" s="8" t="s">
        <v>196</v>
      </c>
      <c r="C310" s="8" t="s">
        <v>144</v>
      </c>
      <c r="D310" s="13" t="s">
        <v>223</v>
      </c>
      <c r="E310" s="8"/>
      <c r="F310" s="9">
        <f>F311</f>
        <v>102</v>
      </c>
      <c r="G310" s="10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2"/>
      <c r="W310" s="11"/>
      <c r="X310" s="12"/>
      <c r="Y310" s="11"/>
    </row>
    <row r="311" spans="1:25" ht="43.5" customHeight="1" outlineLevel="5" x14ac:dyDescent="0.3">
      <c r="A311" s="7" t="s">
        <v>183</v>
      </c>
      <c r="B311" s="8" t="s">
        <v>196</v>
      </c>
      <c r="C311" s="8" t="s">
        <v>144</v>
      </c>
      <c r="D311" s="13" t="s">
        <v>223</v>
      </c>
      <c r="E311" s="8" t="s">
        <v>184</v>
      </c>
      <c r="F311" s="9">
        <f>F312</f>
        <v>102</v>
      </c>
      <c r="G311" s="10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2"/>
      <c r="W311" s="11"/>
      <c r="X311" s="12"/>
      <c r="Y311" s="11"/>
    </row>
    <row r="312" spans="1:25" ht="27.75" customHeight="1" outlineLevel="5" x14ac:dyDescent="0.3">
      <c r="A312" s="7" t="s">
        <v>203</v>
      </c>
      <c r="B312" s="8" t="s">
        <v>196</v>
      </c>
      <c r="C312" s="8" t="s">
        <v>144</v>
      </c>
      <c r="D312" s="13" t="s">
        <v>223</v>
      </c>
      <c r="E312" s="8" t="s">
        <v>204</v>
      </c>
      <c r="F312" s="9">
        <v>102</v>
      </c>
      <c r="G312" s="10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2"/>
      <c r="W312" s="11"/>
      <c r="X312" s="12"/>
      <c r="Y312" s="11"/>
    </row>
    <row r="313" spans="1:25" ht="35.25" customHeight="1" outlineLevel="3" x14ac:dyDescent="0.3">
      <c r="A313" s="21" t="s">
        <v>224</v>
      </c>
      <c r="B313" s="8" t="s">
        <v>196</v>
      </c>
      <c r="C313" s="8" t="s">
        <v>144</v>
      </c>
      <c r="D313" s="13" t="s">
        <v>225</v>
      </c>
      <c r="E313" s="8"/>
      <c r="F313" s="9">
        <f>F314</f>
        <v>3490.6131500000001</v>
      </c>
      <c r="G313" s="10">
        <v>0</v>
      </c>
      <c r="H313" s="11">
        <v>0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11">
        <v>0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2">
        <v>0.73629605524821895</v>
      </c>
      <c r="W313" s="11">
        <v>0</v>
      </c>
      <c r="X313" s="12">
        <v>0</v>
      </c>
      <c r="Y313" s="11">
        <v>0</v>
      </c>
    </row>
    <row r="314" spans="1:25" ht="49.5" customHeight="1" outlineLevel="4" x14ac:dyDescent="0.3">
      <c r="A314" s="7" t="s">
        <v>183</v>
      </c>
      <c r="B314" s="8" t="s">
        <v>196</v>
      </c>
      <c r="C314" s="8" t="s">
        <v>144</v>
      </c>
      <c r="D314" s="13" t="s">
        <v>225</v>
      </c>
      <c r="E314" s="8" t="s">
        <v>184</v>
      </c>
      <c r="F314" s="9">
        <f>F315</f>
        <v>3490.6131500000001</v>
      </c>
      <c r="G314" s="10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11">
        <v>0</v>
      </c>
      <c r="P314" s="11">
        <v>0</v>
      </c>
      <c r="Q314" s="11">
        <v>0</v>
      </c>
      <c r="R314" s="11">
        <v>0</v>
      </c>
      <c r="S314" s="11">
        <v>0</v>
      </c>
      <c r="T314" s="11">
        <v>0</v>
      </c>
      <c r="U314" s="11">
        <v>0</v>
      </c>
      <c r="V314" s="12">
        <v>0.73629605524821895</v>
      </c>
      <c r="W314" s="11">
        <v>0</v>
      </c>
      <c r="X314" s="12">
        <v>0</v>
      </c>
      <c r="Y314" s="11">
        <v>0</v>
      </c>
    </row>
    <row r="315" spans="1:25" ht="25.5" customHeight="1" outlineLevel="5" x14ac:dyDescent="0.3">
      <c r="A315" s="7" t="s">
        <v>203</v>
      </c>
      <c r="B315" s="8" t="s">
        <v>196</v>
      </c>
      <c r="C315" s="8" t="s">
        <v>144</v>
      </c>
      <c r="D315" s="13" t="s">
        <v>225</v>
      </c>
      <c r="E315" s="8" t="s">
        <v>204</v>
      </c>
      <c r="F315" s="9">
        <v>3490.6131500000001</v>
      </c>
      <c r="G315" s="10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2">
        <v>0.73629605524821895</v>
      </c>
      <c r="W315" s="11">
        <v>0</v>
      </c>
      <c r="X315" s="12">
        <v>0</v>
      </c>
      <c r="Y315" s="11">
        <v>0</v>
      </c>
    </row>
    <row r="316" spans="1:25" ht="52.5" customHeight="1" outlineLevel="3" x14ac:dyDescent="0.3">
      <c r="A316" s="37" t="s">
        <v>408</v>
      </c>
      <c r="B316" s="8" t="s">
        <v>196</v>
      </c>
      <c r="C316" s="8" t="s">
        <v>144</v>
      </c>
      <c r="D316" s="13" t="s">
        <v>409</v>
      </c>
      <c r="E316" s="8"/>
      <c r="F316" s="9">
        <f>F317</f>
        <v>599</v>
      </c>
      <c r="G316" s="10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11">
        <v>0</v>
      </c>
      <c r="P316" s="11">
        <v>0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2">
        <v>0.52494138065686602</v>
      </c>
      <c r="W316" s="11">
        <v>0</v>
      </c>
      <c r="X316" s="12">
        <v>0</v>
      </c>
      <c r="Y316" s="11">
        <v>0</v>
      </c>
    </row>
    <row r="317" spans="1:25" ht="45.75" customHeight="1" outlineLevel="4" x14ac:dyDescent="0.3">
      <c r="A317" s="7" t="s">
        <v>183</v>
      </c>
      <c r="B317" s="8" t="s">
        <v>196</v>
      </c>
      <c r="C317" s="8" t="s">
        <v>144</v>
      </c>
      <c r="D317" s="13" t="s">
        <v>409</v>
      </c>
      <c r="E317" s="8" t="s">
        <v>184</v>
      </c>
      <c r="F317" s="9">
        <f>F318</f>
        <v>599</v>
      </c>
      <c r="G317" s="10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11">
        <v>0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2">
        <v>0.52494138065686602</v>
      </c>
      <c r="W317" s="11">
        <v>0</v>
      </c>
      <c r="X317" s="12">
        <v>0</v>
      </c>
      <c r="Y317" s="11">
        <v>0</v>
      </c>
    </row>
    <row r="318" spans="1:25" ht="26.25" customHeight="1" outlineLevel="5" x14ac:dyDescent="0.3">
      <c r="A318" s="7" t="s">
        <v>203</v>
      </c>
      <c r="B318" s="8" t="s">
        <v>196</v>
      </c>
      <c r="C318" s="8" t="s">
        <v>144</v>
      </c>
      <c r="D318" s="13" t="s">
        <v>409</v>
      </c>
      <c r="E318" s="8" t="s">
        <v>204</v>
      </c>
      <c r="F318" s="9">
        <v>599</v>
      </c>
      <c r="G318" s="10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2">
        <v>0.52494138065686602</v>
      </c>
      <c r="W318" s="11">
        <v>0</v>
      </c>
      <c r="X318" s="12">
        <v>0</v>
      </c>
      <c r="Y318" s="11">
        <v>0</v>
      </c>
    </row>
    <row r="319" spans="1:25" ht="27.75" customHeight="1" outlineLevel="2" x14ac:dyDescent="0.3">
      <c r="A319" s="7" t="s">
        <v>226</v>
      </c>
      <c r="B319" s="8" t="s">
        <v>196</v>
      </c>
      <c r="C319" s="8" t="s">
        <v>227</v>
      </c>
      <c r="D319" s="8"/>
      <c r="E319" s="8"/>
      <c r="F319" s="9">
        <f>F320</f>
        <v>25845.3</v>
      </c>
      <c r="G319" s="10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11">
        <v>0</v>
      </c>
      <c r="P319" s="11">
        <v>0</v>
      </c>
      <c r="Q319" s="11">
        <v>0</v>
      </c>
      <c r="R319" s="11">
        <v>0</v>
      </c>
      <c r="S319" s="11">
        <v>0</v>
      </c>
      <c r="T319" s="11">
        <v>0</v>
      </c>
      <c r="U319" s="11">
        <v>0</v>
      </c>
      <c r="V319" s="12">
        <v>0.70389745232094503</v>
      </c>
      <c r="W319" s="11">
        <v>0</v>
      </c>
      <c r="X319" s="12">
        <v>0</v>
      </c>
      <c r="Y319" s="11">
        <v>0</v>
      </c>
    </row>
    <row r="320" spans="1:25" ht="69.75" customHeight="1" outlineLevel="3" x14ac:dyDescent="0.3">
      <c r="A320" s="7" t="s">
        <v>228</v>
      </c>
      <c r="B320" s="8" t="s">
        <v>196</v>
      </c>
      <c r="C320" s="8" t="s">
        <v>227</v>
      </c>
      <c r="D320" s="13" t="s">
        <v>229</v>
      </c>
      <c r="E320" s="8"/>
      <c r="F320" s="9">
        <f>F321+F323+F325</f>
        <v>25845.3</v>
      </c>
      <c r="G320" s="10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2">
        <v>0.70389745232094503</v>
      </c>
      <c r="W320" s="11">
        <v>0</v>
      </c>
      <c r="X320" s="12">
        <v>0</v>
      </c>
      <c r="Y320" s="11">
        <v>0</v>
      </c>
    </row>
    <row r="321" spans="1:25" ht="107.25" customHeight="1" outlineLevel="4" x14ac:dyDescent="0.3">
      <c r="A321" s="7" t="s">
        <v>21</v>
      </c>
      <c r="B321" s="8" t="s">
        <v>196</v>
      </c>
      <c r="C321" s="8" t="s">
        <v>227</v>
      </c>
      <c r="D321" s="13" t="s">
        <v>229</v>
      </c>
      <c r="E321" s="8" t="s">
        <v>22</v>
      </c>
      <c r="F321" s="9">
        <f>F322</f>
        <v>25215.200000000001</v>
      </c>
      <c r="G321" s="10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11">
        <v>0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2">
        <v>0.706280683489656</v>
      </c>
      <c r="W321" s="11">
        <v>0</v>
      </c>
      <c r="X321" s="12">
        <v>0</v>
      </c>
      <c r="Y321" s="11">
        <v>0</v>
      </c>
    </row>
    <row r="322" spans="1:25" ht="48.75" customHeight="1" outlineLevel="5" x14ac:dyDescent="0.3">
      <c r="A322" s="7" t="s">
        <v>23</v>
      </c>
      <c r="B322" s="8" t="s">
        <v>196</v>
      </c>
      <c r="C322" s="8" t="s">
        <v>227</v>
      </c>
      <c r="D322" s="13" t="s">
        <v>229</v>
      </c>
      <c r="E322" s="8" t="s">
        <v>24</v>
      </c>
      <c r="F322" s="9">
        <v>25215.200000000001</v>
      </c>
      <c r="G322" s="10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11">
        <v>0</v>
      </c>
      <c r="P322" s="11">
        <v>0</v>
      </c>
      <c r="Q322" s="11">
        <v>0</v>
      </c>
      <c r="R322" s="11">
        <v>0</v>
      </c>
      <c r="S322" s="11">
        <v>0</v>
      </c>
      <c r="T322" s="11">
        <v>0</v>
      </c>
      <c r="U322" s="11">
        <v>0</v>
      </c>
      <c r="V322" s="12">
        <v>0.706280683489656</v>
      </c>
      <c r="W322" s="11">
        <v>0</v>
      </c>
      <c r="X322" s="12">
        <v>0</v>
      </c>
      <c r="Y322" s="11">
        <v>0</v>
      </c>
    </row>
    <row r="323" spans="1:25" ht="48" customHeight="1" outlineLevel="4" x14ac:dyDescent="0.3">
      <c r="A323" s="7" t="s">
        <v>28</v>
      </c>
      <c r="B323" s="8" t="s">
        <v>196</v>
      </c>
      <c r="C323" s="8" t="s">
        <v>227</v>
      </c>
      <c r="D323" s="13" t="s">
        <v>229</v>
      </c>
      <c r="E323" s="8" t="s">
        <v>29</v>
      </c>
      <c r="F323" s="9">
        <f>F324</f>
        <v>627.29999999999995</v>
      </c>
      <c r="G323" s="10">
        <v>0</v>
      </c>
      <c r="H323" s="11">
        <v>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11">
        <v>0</v>
      </c>
      <c r="P323" s="11">
        <v>0</v>
      </c>
      <c r="Q323" s="11">
        <v>0</v>
      </c>
      <c r="R323" s="11">
        <v>0</v>
      </c>
      <c r="S323" s="11">
        <v>0</v>
      </c>
      <c r="T323" s="11">
        <v>0</v>
      </c>
      <c r="U323" s="11">
        <v>0</v>
      </c>
      <c r="V323" s="12">
        <v>0.62037638865859701</v>
      </c>
      <c r="W323" s="11">
        <v>0</v>
      </c>
      <c r="X323" s="12">
        <v>0</v>
      </c>
      <c r="Y323" s="11">
        <v>0</v>
      </c>
    </row>
    <row r="324" spans="1:25" ht="50.25" customHeight="1" outlineLevel="5" x14ac:dyDescent="0.3">
      <c r="A324" s="7" t="s">
        <v>30</v>
      </c>
      <c r="B324" s="8" t="s">
        <v>196</v>
      </c>
      <c r="C324" s="8" t="s">
        <v>227</v>
      </c>
      <c r="D324" s="13" t="s">
        <v>229</v>
      </c>
      <c r="E324" s="8" t="s">
        <v>31</v>
      </c>
      <c r="F324" s="9">
        <v>627.29999999999995</v>
      </c>
      <c r="G324" s="10">
        <v>0</v>
      </c>
      <c r="H324" s="11">
        <v>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11">
        <v>0</v>
      </c>
      <c r="P324" s="11">
        <v>0</v>
      </c>
      <c r="Q324" s="11">
        <v>0</v>
      </c>
      <c r="R324" s="11">
        <v>0</v>
      </c>
      <c r="S324" s="11">
        <v>0</v>
      </c>
      <c r="T324" s="11">
        <v>0</v>
      </c>
      <c r="U324" s="11">
        <v>0</v>
      </c>
      <c r="V324" s="12">
        <v>0.62037638865859701</v>
      </c>
      <c r="W324" s="11">
        <v>0</v>
      </c>
      <c r="X324" s="12">
        <v>0</v>
      </c>
      <c r="Y324" s="11">
        <v>0</v>
      </c>
    </row>
    <row r="325" spans="1:25" ht="28.5" customHeight="1" outlineLevel="4" x14ac:dyDescent="0.3">
      <c r="A325" s="7" t="s">
        <v>34</v>
      </c>
      <c r="B325" s="8" t="s">
        <v>196</v>
      </c>
      <c r="C325" s="8" t="s">
        <v>227</v>
      </c>
      <c r="D325" s="13" t="s">
        <v>229</v>
      </c>
      <c r="E325" s="8" t="s">
        <v>35</v>
      </c>
      <c r="F325" s="9">
        <f>F326+F327</f>
        <v>2.8</v>
      </c>
      <c r="G325" s="10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11">
        <v>0</v>
      </c>
      <c r="P325" s="11">
        <v>0</v>
      </c>
      <c r="Q325" s="11">
        <v>0</v>
      </c>
      <c r="R325" s="11">
        <v>0</v>
      </c>
      <c r="S325" s="11">
        <v>0</v>
      </c>
      <c r="T325" s="11">
        <v>0</v>
      </c>
      <c r="U325" s="11">
        <v>0</v>
      </c>
      <c r="V325" s="12">
        <v>0.89875000000000005</v>
      </c>
      <c r="W325" s="11">
        <v>0</v>
      </c>
      <c r="X325" s="12">
        <v>0</v>
      </c>
      <c r="Y325" s="11">
        <v>0</v>
      </c>
    </row>
    <row r="326" spans="1:25" ht="27" hidden="1" customHeight="1" outlineLevel="5" x14ac:dyDescent="0.3">
      <c r="A326" s="7" t="s">
        <v>230</v>
      </c>
      <c r="B326" s="8" t="s">
        <v>196</v>
      </c>
      <c r="C326" s="8" t="s">
        <v>227</v>
      </c>
      <c r="D326" s="13" t="s">
        <v>229</v>
      </c>
      <c r="E326" s="8" t="s">
        <v>231</v>
      </c>
      <c r="F326" s="9"/>
      <c r="G326" s="10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1">
        <v>0</v>
      </c>
      <c r="N326" s="11">
        <v>0</v>
      </c>
      <c r="O326" s="11">
        <v>0</v>
      </c>
      <c r="P326" s="11">
        <v>0</v>
      </c>
      <c r="Q326" s="11">
        <v>0</v>
      </c>
      <c r="R326" s="11">
        <v>0</v>
      </c>
      <c r="S326" s="11">
        <v>0</v>
      </c>
      <c r="T326" s="11">
        <v>0</v>
      </c>
      <c r="U326" s="11">
        <v>0</v>
      </c>
      <c r="V326" s="12">
        <v>1</v>
      </c>
      <c r="W326" s="11">
        <v>0</v>
      </c>
      <c r="X326" s="12">
        <v>0</v>
      </c>
      <c r="Y326" s="11">
        <v>0</v>
      </c>
    </row>
    <row r="327" spans="1:25" ht="30" customHeight="1" outlineLevel="5" x14ac:dyDescent="0.3">
      <c r="A327" s="7" t="s">
        <v>36</v>
      </c>
      <c r="B327" s="8" t="s">
        <v>196</v>
      </c>
      <c r="C327" s="8" t="s">
        <v>227</v>
      </c>
      <c r="D327" s="13" t="s">
        <v>229</v>
      </c>
      <c r="E327" s="8" t="s">
        <v>37</v>
      </c>
      <c r="F327" s="9">
        <v>2.8</v>
      </c>
      <c r="G327" s="10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1">
        <v>0</v>
      </c>
      <c r="N327" s="11">
        <v>0</v>
      </c>
      <c r="O327" s="11">
        <v>0</v>
      </c>
      <c r="P327" s="11">
        <v>0</v>
      </c>
      <c r="Q327" s="11">
        <v>0</v>
      </c>
      <c r="R327" s="11">
        <v>0</v>
      </c>
      <c r="S327" s="11">
        <v>0</v>
      </c>
      <c r="T327" s="11">
        <v>0</v>
      </c>
      <c r="U327" s="11">
        <v>0</v>
      </c>
      <c r="V327" s="12">
        <v>0</v>
      </c>
      <c r="W327" s="11">
        <v>0</v>
      </c>
      <c r="X327" s="12">
        <v>0</v>
      </c>
      <c r="Y327" s="11">
        <v>0</v>
      </c>
    </row>
    <row r="328" spans="1:25" ht="48.75" customHeight="1" x14ac:dyDescent="0.3">
      <c r="A328" s="7" t="s">
        <v>232</v>
      </c>
      <c r="B328" s="8" t="s">
        <v>233</v>
      </c>
      <c r="C328" s="8"/>
      <c r="D328" s="8"/>
      <c r="E328" s="8"/>
      <c r="F328" s="9">
        <f>F329+F345+F484+F498</f>
        <v>1113503.8321799999</v>
      </c>
      <c r="G328" s="10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0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2">
        <v>0.73781976415337902</v>
      </c>
      <c r="W328" s="11">
        <v>0</v>
      </c>
      <c r="X328" s="12">
        <v>0</v>
      </c>
      <c r="Y328" s="11">
        <v>0</v>
      </c>
    </row>
    <row r="329" spans="1:25" ht="30" customHeight="1" outlineLevel="1" x14ac:dyDescent="0.3">
      <c r="A329" s="7" t="s">
        <v>16</v>
      </c>
      <c r="B329" s="8" t="s">
        <v>233</v>
      </c>
      <c r="C329" s="8" t="s">
        <v>17</v>
      </c>
      <c r="D329" s="8"/>
      <c r="E329" s="8"/>
      <c r="F329" s="9">
        <f>F330</f>
        <v>3420.0940000000001</v>
      </c>
      <c r="G329" s="10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11">
        <v>0</v>
      </c>
      <c r="P329" s="11">
        <v>0</v>
      </c>
      <c r="Q329" s="11">
        <v>0</v>
      </c>
      <c r="R329" s="11">
        <v>0</v>
      </c>
      <c r="S329" s="11">
        <v>0</v>
      </c>
      <c r="T329" s="11">
        <v>0</v>
      </c>
      <c r="U329" s="11">
        <v>0</v>
      </c>
      <c r="V329" s="12">
        <v>0.69654789797748096</v>
      </c>
      <c r="W329" s="11">
        <v>0</v>
      </c>
      <c r="X329" s="12">
        <v>0</v>
      </c>
      <c r="Y329" s="11">
        <v>0</v>
      </c>
    </row>
    <row r="330" spans="1:25" ht="66" customHeight="1" outlineLevel="2" x14ac:dyDescent="0.3">
      <c r="A330" s="7" t="s">
        <v>18</v>
      </c>
      <c r="B330" s="8" t="s">
        <v>233</v>
      </c>
      <c r="C330" s="8" t="s">
        <v>19</v>
      </c>
      <c r="D330" s="8"/>
      <c r="E330" s="8"/>
      <c r="F330" s="9">
        <f>F331+F334+F339+F342</f>
        <v>3420.0940000000001</v>
      </c>
      <c r="G330" s="10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11">
        <v>0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2">
        <v>0.69654789797748096</v>
      </c>
      <c r="W330" s="11">
        <v>0</v>
      </c>
      <c r="X330" s="12">
        <v>0</v>
      </c>
      <c r="Y330" s="11">
        <v>0</v>
      </c>
    </row>
    <row r="331" spans="1:25" ht="54" hidden="1" outlineLevel="3" x14ac:dyDescent="0.3">
      <c r="A331" s="7" t="s">
        <v>20</v>
      </c>
      <c r="B331" s="8" t="s">
        <v>233</v>
      </c>
      <c r="C331" s="8" t="s">
        <v>19</v>
      </c>
      <c r="D331" s="8" t="s">
        <v>234</v>
      </c>
      <c r="E331" s="8"/>
      <c r="F331" s="9">
        <f>F332</f>
        <v>0</v>
      </c>
      <c r="G331" s="10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11">
        <v>0</v>
      </c>
      <c r="P331" s="11">
        <v>0</v>
      </c>
      <c r="Q331" s="11">
        <v>0</v>
      </c>
      <c r="R331" s="11">
        <v>0</v>
      </c>
      <c r="S331" s="11">
        <v>0</v>
      </c>
      <c r="T331" s="11">
        <v>0</v>
      </c>
      <c r="U331" s="11">
        <v>0</v>
      </c>
      <c r="V331" s="12">
        <v>1</v>
      </c>
      <c r="W331" s="11">
        <v>0</v>
      </c>
      <c r="X331" s="12">
        <v>0</v>
      </c>
      <c r="Y331" s="11">
        <v>0</v>
      </c>
    </row>
    <row r="332" spans="1:25" ht="105.75" hidden="1" customHeight="1" outlineLevel="4" x14ac:dyDescent="0.3">
      <c r="A332" s="7" t="s">
        <v>21</v>
      </c>
      <c r="B332" s="8" t="s">
        <v>233</v>
      </c>
      <c r="C332" s="8" t="s">
        <v>19</v>
      </c>
      <c r="D332" s="8" t="s">
        <v>234</v>
      </c>
      <c r="E332" s="8" t="s">
        <v>22</v>
      </c>
      <c r="F332" s="9">
        <f>F333</f>
        <v>0</v>
      </c>
      <c r="G332" s="10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11">
        <v>0</v>
      </c>
      <c r="P332" s="11">
        <v>0</v>
      </c>
      <c r="Q332" s="11">
        <v>0</v>
      </c>
      <c r="R332" s="11">
        <v>0</v>
      </c>
      <c r="S332" s="11">
        <v>0</v>
      </c>
      <c r="T332" s="11">
        <v>0</v>
      </c>
      <c r="U332" s="11">
        <v>0</v>
      </c>
      <c r="V332" s="12">
        <v>1</v>
      </c>
      <c r="W332" s="11">
        <v>0</v>
      </c>
      <c r="X332" s="12">
        <v>0</v>
      </c>
      <c r="Y332" s="11">
        <v>0</v>
      </c>
    </row>
    <row r="333" spans="1:25" ht="51" hidden="1" customHeight="1" outlineLevel="5" x14ac:dyDescent="0.3">
      <c r="A333" s="7" t="s">
        <v>23</v>
      </c>
      <c r="B333" s="8" t="s">
        <v>233</v>
      </c>
      <c r="C333" s="8" t="s">
        <v>19</v>
      </c>
      <c r="D333" s="8" t="s">
        <v>234</v>
      </c>
      <c r="E333" s="8" t="s">
        <v>24</v>
      </c>
      <c r="F333" s="9"/>
      <c r="G333" s="10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11">
        <v>0</v>
      </c>
      <c r="P333" s="11">
        <v>0</v>
      </c>
      <c r="Q333" s="11">
        <v>0</v>
      </c>
      <c r="R333" s="11">
        <v>0</v>
      </c>
      <c r="S333" s="11">
        <v>0</v>
      </c>
      <c r="T333" s="11">
        <v>0</v>
      </c>
      <c r="U333" s="11">
        <v>0</v>
      </c>
      <c r="V333" s="12">
        <v>1</v>
      </c>
      <c r="W333" s="11">
        <v>0</v>
      </c>
      <c r="X333" s="12">
        <v>0</v>
      </c>
      <c r="Y333" s="11">
        <v>0</v>
      </c>
    </row>
    <row r="334" spans="1:25" ht="68.25" customHeight="1" outlineLevel="3" collapsed="1" x14ac:dyDescent="0.3">
      <c r="A334" s="7" t="s">
        <v>235</v>
      </c>
      <c r="B334" s="8" t="s">
        <v>233</v>
      </c>
      <c r="C334" s="8" t="s">
        <v>19</v>
      </c>
      <c r="D334" s="13" t="s">
        <v>236</v>
      </c>
      <c r="E334" s="8"/>
      <c r="F334" s="9">
        <f>F335+F337</f>
        <v>1045</v>
      </c>
      <c r="G334" s="10">
        <v>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0</v>
      </c>
      <c r="R334" s="11">
        <v>0</v>
      </c>
      <c r="S334" s="11">
        <v>0</v>
      </c>
      <c r="T334" s="11">
        <v>0</v>
      </c>
      <c r="U334" s="11">
        <v>0</v>
      </c>
      <c r="V334" s="12">
        <v>0.53091118800461401</v>
      </c>
      <c r="W334" s="11">
        <v>0</v>
      </c>
      <c r="X334" s="12">
        <v>0</v>
      </c>
      <c r="Y334" s="11">
        <v>0</v>
      </c>
    </row>
    <row r="335" spans="1:25" ht="105.75" customHeight="1" outlineLevel="4" x14ac:dyDescent="0.3">
      <c r="A335" s="7" t="s">
        <v>21</v>
      </c>
      <c r="B335" s="8" t="s">
        <v>233</v>
      </c>
      <c r="C335" s="8" t="s">
        <v>19</v>
      </c>
      <c r="D335" s="13" t="s">
        <v>236</v>
      </c>
      <c r="E335" s="8" t="s">
        <v>22</v>
      </c>
      <c r="F335" s="9">
        <f>F336</f>
        <v>964</v>
      </c>
      <c r="G335" s="10">
        <v>0</v>
      </c>
      <c r="H335" s="11">
        <v>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11">
        <v>0</v>
      </c>
      <c r="P335" s="11">
        <v>0</v>
      </c>
      <c r="Q335" s="11">
        <v>0</v>
      </c>
      <c r="R335" s="11">
        <v>0</v>
      </c>
      <c r="S335" s="11">
        <v>0</v>
      </c>
      <c r="T335" s="11">
        <v>0</v>
      </c>
      <c r="U335" s="11">
        <v>0</v>
      </c>
      <c r="V335" s="12">
        <v>0.48182979948764398</v>
      </c>
      <c r="W335" s="11">
        <v>0</v>
      </c>
      <c r="X335" s="12">
        <v>0</v>
      </c>
      <c r="Y335" s="11">
        <v>0</v>
      </c>
    </row>
    <row r="336" spans="1:25" ht="53.25" customHeight="1" outlineLevel="5" x14ac:dyDescent="0.3">
      <c r="A336" s="7" t="s">
        <v>23</v>
      </c>
      <c r="B336" s="8" t="s">
        <v>233</v>
      </c>
      <c r="C336" s="8" t="s">
        <v>19</v>
      </c>
      <c r="D336" s="13" t="s">
        <v>236</v>
      </c>
      <c r="E336" s="8" t="s">
        <v>24</v>
      </c>
      <c r="F336" s="9">
        <v>964</v>
      </c>
      <c r="G336" s="10">
        <v>0</v>
      </c>
      <c r="H336" s="11">
        <v>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11">
        <v>0</v>
      </c>
      <c r="P336" s="11">
        <v>0</v>
      </c>
      <c r="Q336" s="11">
        <v>0</v>
      </c>
      <c r="R336" s="11">
        <v>0</v>
      </c>
      <c r="S336" s="11">
        <v>0</v>
      </c>
      <c r="T336" s="11">
        <v>0</v>
      </c>
      <c r="U336" s="11">
        <v>0</v>
      </c>
      <c r="V336" s="12">
        <v>0.48182979948764398</v>
      </c>
      <c r="W336" s="11">
        <v>0</v>
      </c>
      <c r="X336" s="12">
        <v>0</v>
      </c>
      <c r="Y336" s="11">
        <v>0</v>
      </c>
    </row>
    <row r="337" spans="1:25" ht="53.25" customHeight="1" outlineLevel="4" x14ac:dyDescent="0.3">
      <c r="A337" s="7" t="s">
        <v>28</v>
      </c>
      <c r="B337" s="8" t="s">
        <v>233</v>
      </c>
      <c r="C337" s="8" t="s">
        <v>19</v>
      </c>
      <c r="D337" s="13" t="s">
        <v>236</v>
      </c>
      <c r="E337" s="8" t="s">
        <v>29</v>
      </c>
      <c r="F337" s="9">
        <f>F338</f>
        <v>81</v>
      </c>
      <c r="G337" s="10">
        <v>0</v>
      </c>
      <c r="H337" s="11">
        <v>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11">
        <v>0</v>
      </c>
      <c r="P337" s="11">
        <v>0</v>
      </c>
      <c r="Q337" s="11">
        <v>0</v>
      </c>
      <c r="R337" s="11">
        <v>0</v>
      </c>
      <c r="S337" s="11">
        <v>0</v>
      </c>
      <c r="T337" s="11">
        <v>0</v>
      </c>
      <c r="U337" s="11">
        <v>0</v>
      </c>
      <c r="V337" s="12">
        <v>0.89356689272413603</v>
      </c>
      <c r="W337" s="11">
        <v>0</v>
      </c>
      <c r="X337" s="12">
        <v>0</v>
      </c>
      <c r="Y337" s="11">
        <v>0</v>
      </c>
    </row>
    <row r="338" spans="1:25" ht="48.75" customHeight="1" outlineLevel="5" x14ac:dyDescent="0.3">
      <c r="A338" s="7" t="s">
        <v>30</v>
      </c>
      <c r="B338" s="8" t="s">
        <v>233</v>
      </c>
      <c r="C338" s="8" t="s">
        <v>19</v>
      </c>
      <c r="D338" s="13" t="s">
        <v>236</v>
      </c>
      <c r="E338" s="8" t="s">
        <v>31</v>
      </c>
      <c r="F338" s="9">
        <v>81</v>
      </c>
      <c r="G338" s="10">
        <v>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0</v>
      </c>
      <c r="Q338" s="11">
        <v>0</v>
      </c>
      <c r="R338" s="11">
        <v>0</v>
      </c>
      <c r="S338" s="11">
        <v>0</v>
      </c>
      <c r="T338" s="11">
        <v>0</v>
      </c>
      <c r="U338" s="11">
        <v>0</v>
      </c>
      <c r="V338" s="12">
        <v>0.89356689272413603</v>
      </c>
      <c r="W338" s="11">
        <v>0</v>
      </c>
      <c r="X338" s="12">
        <v>0</v>
      </c>
      <c r="Y338" s="11">
        <v>0</v>
      </c>
    </row>
    <row r="339" spans="1:25" ht="27.75" customHeight="1" outlineLevel="3" x14ac:dyDescent="0.3">
      <c r="A339" s="7" t="s">
        <v>32</v>
      </c>
      <c r="B339" s="8" t="s">
        <v>233</v>
      </c>
      <c r="C339" s="8" t="s">
        <v>19</v>
      </c>
      <c r="D339" s="13" t="s">
        <v>237</v>
      </c>
      <c r="E339" s="8"/>
      <c r="F339" s="9">
        <f>F340</f>
        <v>2327</v>
      </c>
      <c r="G339" s="10">
        <v>0</v>
      </c>
      <c r="H339" s="11">
        <v>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11">
        <v>0</v>
      </c>
      <c r="P339" s="11">
        <v>0</v>
      </c>
      <c r="Q339" s="11">
        <v>0</v>
      </c>
      <c r="R339" s="11">
        <v>0</v>
      </c>
      <c r="S339" s="11">
        <v>0</v>
      </c>
      <c r="T339" s="11">
        <v>0</v>
      </c>
      <c r="U339" s="11">
        <v>0</v>
      </c>
      <c r="V339" s="12">
        <v>0.75445829338446802</v>
      </c>
      <c r="W339" s="11">
        <v>0</v>
      </c>
      <c r="X339" s="12">
        <v>0</v>
      </c>
      <c r="Y339" s="11">
        <v>0</v>
      </c>
    </row>
    <row r="340" spans="1:25" ht="115.5" customHeight="1" outlineLevel="4" x14ac:dyDescent="0.3">
      <c r="A340" s="7" t="s">
        <v>21</v>
      </c>
      <c r="B340" s="8" t="s">
        <v>233</v>
      </c>
      <c r="C340" s="8" t="s">
        <v>19</v>
      </c>
      <c r="D340" s="13" t="s">
        <v>237</v>
      </c>
      <c r="E340" s="8" t="s">
        <v>22</v>
      </c>
      <c r="F340" s="9">
        <f>F341</f>
        <v>2327</v>
      </c>
      <c r="G340" s="10">
        <v>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  <c r="R340" s="11">
        <v>0</v>
      </c>
      <c r="S340" s="11">
        <v>0</v>
      </c>
      <c r="T340" s="11">
        <v>0</v>
      </c>
      <c r="U340" s="11">
        <v>0</v>
      </c>
      <c r="V340" s="12">
        <v>0.75445829338446802</v>
      </c>
      <c r="W340" s="11">
        <v>0</v>
      </c>
      <c r="X340" s="12">
        <v>0</v>
      </c>
      <c r="Y340" s="11">
        <v>0</v>
      </c>
    </row>
    <row r="341" spans="1:25" ht="49.5" customHeight="1" outlineLevel="5" x14ac:dyDescent="0.3">
      <c r="A341" s="7" t="s">
        <v>23</v>
      </c>
      <c r="B341" s="8" t="s">
        <v>233</v>
      </c>
      <c r="C341" s="8" t="s">
        <v>19</v>
      </c>
      <c r="D341" s="13" t="s">
        <v>237</v>
      </c>
      <c r="E341" s="8" t="s">
        <v>24</v>
      </c>
      <c r="F341" s="9">
        <v>2327</v>
      </c>
      <c r="G341" s="10">
        <v>0</v>
      </c>
      <c r="H341" s="11">
        <v>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11">
        <v>0</v>
      </c>
      <c r="P341" s="11">
        <v>0</v>
      </c>
      <c r="Q341" s="11">
        <v>0</v>
      </c>
      <c r="R341" s="11">
        <v>0</v>
      </c>
      <c r="S341" s="11">
        <v>0</v>
      </c>
      <c r="T341" s="11">
        <v>0</v>
      </c>
      <c r="U341" s="11">
        <v>0</v>
      </c>
      <c r="V341" s="12">
        <v>0.75445829338446802</v>
      </c>
      <c r="W341" s="11">
        <v>0</v>
      </c>
      <c r="X341" s="12">
        <v>0</v>
      </c>
      <c r="Y341" s="11">
        <v>0</v>
      </c>
    </row>
    <row r="342" spans="1:25" ht="54" outlineLevel="3" x14ac:dyDescent="0.3">
      <c r="A342" s="7" t="s">
        <v>20</v>
      </c>
      <c r="B342" s="8" t="s">
        <v>233</v>
      </c>
      <c r="C342" s="8" t="s">
        <v>19</v>
      </c>
      <c r="D342" s="13" t="s">
        <v>410</v>
      </c>
      <c r="E342" s="8" t="s">
        <v>238</v>
      </c>
      <c r="F342" s="9">
        <f>F343</f>
        <v>48.094000000000001</v>
      </c>
      <c r="G342" s="10">
        <v>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2">
        <v>1</v>
      </c>
      <c r="W342" s="11">
        <v>0</v>
      </c>
      <c r="X342" s="12">
        <v>0</v>
      </c>
      <c r="Y342" s="11">
        <v>0</v>
      </c>
    </row>
    <row r="343" spans="1:25" ht="90" outlineLevel="4" x14ac:dyDescent="0.3">
      <c r="A343" s="7" t="s">
        <v>21</v>
      </c>
      <c r="B343" s="8" t="s">
        <v>233</v>
      </c>
      <c r="C343" s="8" t="s">
        <v>19</v>
      </c>
      <c r="D343" s="13" t="s">
        <v>410</v>
      </c>
      <c r="E343" s="8" t="s">
        <v>22</v>
      </c>
      <c r="F343" s="9">
        <f>F344</f>
        <v>48.094000000000001</v>
      </c>
      <c r="G343" s="10">
        <v>0</v>
      </c>
      <c r="H343" s="11">
        <v>0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2">
        <v>1</v>
      </c>
      <c r="W343" s="11">
        <v>0</v>
      </c>
      <c r="X343" s="12">
        <v>0</v>
      </c>
      <c r="Y343" s="11">
        <v>0</v>
      </c>
    </row>
    <row r="344" spans="1:25" ht="36" outlineLevel="5" x14ac:dyDescent="0.3">
      <c r="A344" s="7" t="s">
        <v>23</v>
      </c>
      <c r="B344" s="8" t="s">
        <v>233</v>
      </c>
      <c r="C344" s="8" t="s">
        <v>19</v>
      </c>
      <c r="D344" s="13" t="s">
        <v>410</v>
      </c>
      <c r="E344" s="8" t="s">
        <v>24</v>
      </c>
      <c r="F344" s="9">
        <v>48.094000000000001</v>
      </c>
      <c r="G344" s="10">
        <v>0</v>
      </c>
      <c r="H344" s="11">
        <v>0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2">
        <v>1</v>
      </c>
      <c r="W344" s="11">
        <v>0</v>
      </c>
      <c r="X344" s="12">
        <v>0</v>
      </c>
      <c r="Y344" s="11">
        <v>0</v>
      </c>
    </row>
    <row r="345" spans="1:25" ht="27.75" customHeight="1" outlineLevel="1" x14ac:dyDescent="0.3">
      <c r="A345" s="7" t="s">
        <v>198</v>
      </c>
      <c r="B345" s="8" t="s">
        <v>233</v>
      </c>
      <c r="C345" s="8" t="s">
        <v>127</v>
      </c>
      <c r="D345" s="8"/>
      <c r="E345" s="8"/>
      <c r="F345" s="9">
        <f>F346+F365+F424+F454</f>
        <v>1079189.0381799999</v>
      </c>
      <c r="G345" s="10">
        <v>0</v>
      </c>
      <c r="H345" s="11">
        <v>0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2">
        <v>0.73938349837588202</v>
      </c>
      <c r="W345" s="11">
        <v>0</v>
      </c>
      <c r="X345" s="12">
        <v>0</v>
      </c>
      <c r="Y345" s="11">
        <v>0</v>
      </c>
    </row>
    <row r="346" spans="1:25" ht="27" customHeight="1" outlineLevel="2" x14ac:dyDescent="0.3">
      <c r="A346" s="7" t="s">
        <v>239</v>
      </c>
      <c r="B346" s="8" t="s">
        <v>233</v>
      </c>
      <c r="C346" s="8" t="s">
        <v>240</v>
      </c>
      <c r="D346" s="8"/>
      <c r="E346" s="8"/>
      <c r="F346" s="9">
        <f>F347+F359+F362+F350+F353+F356</f>
        <v>265845.41590000002</v>
      </c>
      <c r="G346" s="10">
        <v>0</v>
      </c>
      <c r="H346" s="11">
        <v>0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2">
        <v>0.71684572297222804</v>
      </c>
      <c r="W346" s="11">
        <v>0</v>
      </c>
      <c r="X346" s="12">
        <v>0</v>
      </c>
      <c r="Y346" s="11">
        <v>0</v>
      </c>
    </row>
    <row r="347" spans="1:25" ht="68.25" customHeight="1" outlineLevel="3" x14ac:dyDescent="0.3">
      <c r="A347" s="7" t="s">
        <v>241</v>
      </c>
      <c r="B347" s="8" t="s">
        <v>233</v>
      </c>
      <c r="C347" s="8" t="s">
        <v>240</v>
      </c>
      <c r="D347" s="13" t="s">
        <v>242</v>
      </c>
      <c r="E347" s="8"/>
      <c r="F347" s="9">
        <f>F348</f>
        <v>58488.065900000001</v>
      </c>
      <c r="G347" s="10">
        <v>0</v>
      </c>
      <c r="H347" s="11">
        <v>0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11">
        <v>0</v>
      </c>
      <c r="P347" s="11">
        <v>0</v>
      </c>
      <c r="Q347" s="11">
        <v>0</v>
      </c>
      <c r="R347" s="11">
        <v>0</v>
      </c>
      <c r="S347" s="11">
        <v>0</v>
      </c>
      <c r="T347" s="11">
        <v>0</v>
      </c>
      <c r="U347" s="11">
        <v>0</v>
      </c>
      <c r="V347" s="12">
        <v>0.66431387850458301</v>
      </c>
      <c r="W347" s="11">
        <v>0</v>
      </c>
      <c r="X347" s="12">
        <v>0</v>
      </c>
      <c r="Y347" s="11">
        <v>0</v>
      </c>
    </row>
    <row r="348" spans="1:25" ht="48" customHeight="1" outlineLevel="4" x14ac:dyDescent="0.3">
      <c r="A348" s="7" t="s">
        <v>183</v>
      </c>
      <c r="B348" s="8" t="s">
        <v>233</v>
      </c>
      <c r="C348" s="8" t="s">
        <v>240</v>
      </c>
      <c r="D348" s="13" t="s">
        <v>242</v>
      </c>
      <c r="E348" s="8" t="s">
        <v>184</v>
      </c>
      <c r="F348" s="9">
        <f>F349</f>
        <v>58488.065900000001</v>
      </c>
      <c r="G348" s="10">
        <v>0</v>
      </c>
      <c r="H348" s="11">
        <v>0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11">
        <v>0</v>
      </c>
      <c r="P348" s="11">
        <v>0</v>
      </c>
      <c r="Q348" s="11">
        <v>0</v>
      </c>
      <c r="R348" s="11">
        <v>0</v>
      </c>
      <c r="S348" s="11">
        <v>0</v>
      </c>
      <c r="T348" s="11">
        <v>0</v>
      </c>
      <c r="U348" s="11">
        <v>0</v>
      </c>
      <c r="V348" s="12">
        <v>0.66431387850458301</v>
      </c>
      <c r="W348" s="11">
        <v>0</v>
      </c>
      <c r="X348" s="12">
        <v>0</v>
      </c>
      <c r="Y348" s="11">
        <v>0</v>
      </c>
    </row>
    <row r="349" spans="1:25" ht="33.75" customHeight="1" outlineLevel="5" x14ac:dyDescent="0.3">
      <c r="A349" s="7" t="s">
        <v>203</v>
      </c>
      <c r="B349" s="8" t="s">
        <v>233</v>
      </c>
      <c r="C349" s="8" t="s">
        <v>240</v>
      </c>
      <c r="D349" s="13" t="s">
        <v>242</v>
      </c>
      <c r="E349" s="8" t="s">
        <v>204</v>
      </c>
      <c r="F349" s="9">
        <v>58488.065900000001</v>
      </c>
      <c r="G349" s="10">
        <v>0</v>
      </c>
      <c r="H349" s="11">
        <v>0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11">
        <v>0</v>
      </c>
      <c r="P349" s="11">
        <v>0</v>
      </c>
      <c r="Q349" s="11">
        <v>0</v>
      </c>
      <c r="R349" s="11">
        <v>0</v>
      </c>
      <c r="S349" s="11">
        <v>0</v>
      </c>
      <c r="T349" s="11">
        <v>0</v>
      </c>
      <c r="U349" s="11">
        <v>0</v>
      </c>
      <c r="V349" s="12">
        <v>0.66431387850458301</v>
      </c>
      <c r="W349" s="11">
        <v>0</v>
      </c>
      <c r="X349" s="12">
        <v>0</v>
      </c>
      <c r="Y349" s="11">
        <v>0</v>
      </c>
    </row>
    <row r="350" spans="1:25" ht="47.25" customHeight="1" outlineLevel="5" x14ac:dyDescent="0.3">
      <c r="A350" s="7" t="s">
        <v>243</v>
      </c>
      <c r="B350" s="8" t="s">
        <v>233</v>
      </c>
      <c r="C350" s="8" t="s">
        <v>240</v>
      </c>
      <c r="D350" s="13" t="s">
        <v>244</v>
      </c>
      <c r="E350" s="8"/>
      <c r="F350" s="9">
        <f>F351</f>
        <v>7601</v>
      </c>
      <c r="G350" s="10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2"/>
      <c r="W350" s="11"/>
      <c r="X350" s="12"/>
      <c r="Y350" s="11"/>
    </row>
    <row r="351" spans="1:25" ht="46.5" customHeight="1" outlineLevel="5" x14ac:dyDescent="0.3">
      <c r="A351" s="7" t="s">
        <v>183</v>
      </c>
      <c r="B351" s="8" t="s">
        <v>233</v>
      </c>
      <c r="C351" s="8" t="s">
        <v>240</v>
      </c>
      <c r="D351" s="13" t="s">
        <v>244</v>
      </c>
      <c r="E351" s="8" t="s">
        <v>184</v>
      </c>
      <c r="F351" s="9">
        <f>F352</f>
        <v>7601</v>
      </c>
      <c r="G351" s="10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2"/>
      <c r="W351" s="11"/>
      <c r="X351" s="12"/>
      <c r="Y351" s="11"/>
    </row>
    <row r="352" spans="1:25" ht="28.5" customHeight="1" outlineLevel="5" x14ac:dyDescent="0.3">
      <c r="A352" s="7" t="s">
        <v>203</v>
      </c>
      <c r="B352" s="8" t="s">
        <v>233</v>
      </c>
      <c r="C352" s="8" t="s">
        <v>240</v>
      </c>
      <c r="D352" s="13" t="s">
        <v>244</v>
      </c>
      <c r="E352" s="8" t="s">
        <v>204</v>
      </c>
      <c r="F352" s="9">
        <v>7601</v>
      </c>
      <c r="G352" s="10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2"/>
      <c r="W352" s="11"/>
      <c r="X352" s="12"/>
      <c r="Y352" s="11"/>
    </row>
    <row r="353" spans="1:25" ht="50.25" customHeight="1" outlineLevel="5" x14ac:dyDescent="0.3">
      <c r="A353" s="7" t="s">
        <v>360</v>
      </c>
      <c r="B353" s="8" t="s">
        <v>233</v>
      </c>
      <c r="C353" s="8" t="s">
        <v>240</v>
      </c>
      <c r="D353" s="13" t="s">
        <v>361</v>
      </c>
      <c r="E353" s="8"/>
      <c r="F353" s="9">
        <f>F354</f>
        <v>26380.9</v>
      </c>
      <c r="G353" s="10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2"/>
      <c r="W353" s="11"/>
      <c r="X353" s="12"/>
      <c r="Y353" s="11"/>
    </row>
    <row r="354" spans="1:25" ht="57.75" customHeight="1" outlineLevel="5" x14ac:dyDescent="0.3">
      <c r="A354" s="7" t="s">
        <v>183</v>
      </c>
      <c r="B354" s="8" t="s">
        <v>233</v>
      </c>
      <c r="C354" s="8" t="s">
        <v>240</v>
      </c>
      <c r="D354" s="13" t="s">
        <v>361</v>
      </c>
      <c r="E354" s="8" t="s">
        <v>184</v>
      </c>
      <c r="F354" s="9">
        <f>F355</f>
        <v>26380.9</v>
      </c>
      <c r="G354" s="10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2"/>
      <c r="W354" s="11"/>
      <c r="X354" s="12"/>
      <c r="Y354" s="11"/>
    </row>
    <row r="355" spans="1:25" ht="28.5" customHeight="1" outlineLevel="5" x14ac:dyDescent="0.3">
      <c r="A355" s="7" t="s">
        <v>203</v>
      </c>
      <c r="B355" s="8" t="s">
        <v>233</v>
      </c>
      <c r="C355" s="8" t="s">
        <v>240</v>
      </c>
      <c r="D355" s="13" t="s">
        <v>361</v>
      </c>
      <c r="E355" s="8" t="s">
        <v>204</v>
      </c>
      <c r="F355" s="9">
        <v>26380.9</v>
      </c>
      <c r="G355" s="10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2"/>
      <c r="W355" s="11"/>
      <c r="X355" s="12"/>
      <c r="Y355" s="11"/>
    </row>
    <row r="356" spans="1:25" ht="45.75" customHeight="1" outlineLevel="5" x14ac:dyDescent="0.3">
      <c r="A356" s="7" t="s">
        <v>372</v>
      </c>
      <c r="B356" s="8" t="s">
        <v>233</v>
      </c>
      <c r="C356" s="8" t="s">
        <v>240</v>
      </c>
      <c r="D356" s="13" t="s">
        <v>373</v>
      </c>
      <c r="E356" s="8"/>
      <c r="F356" s="9">
        <f>F357</f>
        <v>3391.15</v>
      </c>
      <c r="G356" s="10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2"/>
      <c r="W356" s="11"/>
      <c r="X356" s="12"/>
      <c r="Y356" s="11"/>
    </row>
    <row r="357" spans="1:25" ht="58.5" customHeight="1" outlineLevel="5" x14ac:dyDescent="0.3">
      <c r="A357" s="7" t="s">
        <v>183</v>
      </c>
      <c r="B357" s="8" t="s">
        <v>233</v>
      </c>
      <c r="C357" s="8" t="s">
        <v>240</v>
      </c>
      <c r="D357" s="13" t="s">
        <v>373</v>
      </c>
      <c r="E357" s="8" t="s">
        <v>184</v>
      </c>
      <c r="F357" s="9">
        <f>F358</f>
        <v>3391.15</v>
      </c>
      <c r="G357" s="10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2"/>
      <c r="W357" s="11"/>
      <c r="X357" s="12"/>
      <c r="Y357" s="11"/>
    </row>
    <row r="358" spans="1:25" ht="28.5" customHeight="1" outlineLevel="5" x14ac:dyDescent="0.3">
      <c r="A358" s="7" t="s">
        <v>203</v>
      </c>
      <c r="B358" s="8" t="s">
        <v>233</v>
      </c>
      <c r="C358" s="8" t="s">
        <v>240</v>
      </c>
      <c r="D358" s="13" t="s">
        <v>373</v>
      </c>
      <c r="E358" s="8" t="s">
        <v>204</v>
      </c>
      <c r="F358" s="9">
        <v>3391.15</v>
      </c>
      <c r="G358" s="10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2"/>
      <c r="W358" s="11"/>
      <c r="X358" s="12"/>
      <c r="Y358" s="11"/>
    </row>
    <row r="359" spans="1:25" ht="86.25" customHeight="1" outlineLevel="3" x14ac:dyDescent="0.3">
      <c r="A359" s="7" t="s">
        <v>205</v>
      </c>
      <c r="B359" s="8" t="s">
        <v>233</v>
      </c>
      <c r="C359" s="8" t="s">
        <v>240</v>
      </c>
      <c r="D359" s="13" t="s">
        <v>245</v>
      </c>
      <c r="E359" s="8"/>
      <c r="F359" s="9">
        <f>F360</f>
        <v>4320</v>
      </c>
      <c r="G359" s="10">
        <v>0</v>
      </c>
      <c r="H359" s="11">
        <v>0</v>
      </c>
      <c r="I359" s="11">
        <v>0</v>
      </c>
      <c r="J359" s="11">
        <v>0</v>
      </c>
      <c r="K359" s="11">
        <v>0</v>
      </c>
      <c r="L359" s="11">
        <v>0</v>
      </c>
      <c r="M359" s="11">
        <v>0</v>
      </c>
      <c r="N359" s="11">
        <v>0</v>
      </c>
      <c r="O359" s="11">
        <v>0</v>
      </c>
      <c r="P359" s="11">
        <v>0</v>
      </c>
      <c r="Q359" s="11">
        <v>0</v>
      </c>
      <c r="R359" s="11">
        <v>0</v>
      </c>
      <c r="S359" s="11">
        <v>0</v>
      </c>
      <c r="T359" s="11">
        <v>0</v>
      </c>
      <c r="U359" s="11">
        <v>0</v>
      </c>
      <c r="V359" s="12">
        <v>0.81055393586005797</v>
      </c>
      <c r="W359" s="11">
        <v>0</v>
      </c>
      <c r="X359" s="12">
        <v>0</v>
      </c>
      <c r="Y359" s="11">
        <v>0</v>
      </c>
    </row>
    <row r="360" spans="1:25" ht="46.5" customHeight="1" outlineLevel="4" x14ac:dyDescent="0.3">
      <c r="A360" s="7" t="s">
        <v>183</v>
      </c>
      <c r="B360" s="8" t="s">
        <v>233</v>
      </c>
      <c r="C360" s="8" t="s">
        <v>240</v>
      </c>
      <c r="D360" s="13" t="s">
        <v>245</v>
      </c>
      <c r="E360" s="8" t="s">
        <v>184</v>
      </c>
      <c r="F360" s="9">
        <f>F361</f>
        <v>4320</v>
      </c>
      <c r="G360" s="10">
        <v>0</v>
      </c>
      <c r="H360" s="11">
        <v>0</v>
      </c>
      <c r="I360" s="11">
        <v>0</v>
      </c>
      <c r="J360" s="11">
        <v>0</v>
      </c>
      <c r="K360" s="11">
        <v>0</v>
      </c>
      <c r="L360" s="11">
        <v>0</v>
      </c>
      <c r="M360" s="11">
        <v>0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2">
        <v>0.81055393586005797</v>
      </c>
      <c r="W360" s="11">
        <v>0</v>
      </c>
      <c r="X360" s="12">
        <v>0</v>
      </c>
      <c r="Y360" s="11">
        <v>0</v>
      </c>
    </row>
    <row r="361" spans="1:25" ht="27.75" customHeight="1" outlineLevel="5" x14ac:dyDescent="0.3">
      <c r="A361" s="7" t="s">
        <v>203</v>
      </c>
      <c r="B361" s="8" t="s">
        <v>233</v>
      </c>
      <c r="C361" s="8" t="s">
        <v>240</v>
      </c>
      <c r="D361" s="13" t="s">
        <v>245</v>
      </c>
      <c r="E361" s="8" t="s">
        <v>204</v>
      </c>
      <c r="F361" s="9">
        <v>4320</v>
      </c>
      <c r="G361" s="10">
        <v>0</v>
      </c>
      <c r="H361" s="11">
        <v>0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11">
        <v>0</v>
      </c>
      <c r="P361" s="11">
        <v>0</v>
      </c>
      <c r="Q361" s="11">
        <v>0</v>
      </c>
      <c r="R361" s="11">
        <v>0</v>
      </c>
      <c r="S361" s="11">
        <v>0</v>
      </c>
      <c r="T361" s="11">
        <v>0</v>
      </c>
      <c r="U361" s="11">
        <v>0</v>
      </c>
      <c r="V361" s="12">
        <v>0.81055393586005797</v>
      </c>
      <c r="W361" s="11">
        <v>0</v>
      </c>
      <c r="X361" s="12">
        <v>0</v>
      </c>
      <c r="Y361" s="11">
        <v>0</v>
      </c>
    </row>
    <row r="362" spans="1:25" ht="169.5" customHeight="1" outlineLevel="3" x14ac:dyDescent="0.3">
      <c r="A362" s="22" t="s">
        <v>246</v>
      </c>
      <c r="B362" s="8" t="s">
        <v>233</v>
      </c>
      <c r="C362" s="8" t="s">
        <v>240</v>
      </c>
      <c r="D362" s="13" t="s">
        <v>247</v>
      </c>
      <c r="E362" s="8"/>
      <c r="F362" s="9">
        <f>F363</f>
        <v>165664.29999999999</v>
      </c>
      <c r="G362" s="10">
        <v>0</v>
      </c>
      <c r="H362" s="11">
        <v>0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11">
        <v>0</v>
      </c>
      <c r="P362" s="11">
        <v>0</v>
      </c>
      <c r="Q362" s="11">
        <v>0</v>
      </c>
      <c r="R362" s="11">
        <v>0</v>
      </c>
      <c r="S362" s="11">
        <v>0</v>
      </c>
      <c r="T362" s="11">
        <v>0</v>
      </c>
      <c r="U362" s="11">
        <v>0</v>
      </c>
      <c r="V362" s="12">
        <v>0.75615727771394803</v>
      </c>
      <c r="W362" s="11">
        <v>0</v>
      </c>
      <c r="X362" s="12">
        <v>0</v>
      </c>
      <c r="Y362" s="11">
        <v>0</v>
      </c>
    </row>
    <row r="363" spans="1:25" ht="51.75" customHeight="1" outlineLevel="4" x14ac:dyDescent="0.3">
      <c r="A363" s="7" t="s">
        <v>183</v>
      </c>
      <c r="B363" s="8" t="s">
        <v>233</v>
      </c>
      <c r="C363" s="8" t="s">
        <v>240</v>
      </c>
      <c r="D363" s="13" t="s">
        <v>247</v>
      </c>
      <c r="E363" s="8" t="s">
        <v>184</v>
      </c>
      <c r="F363" s="9">
        <f>F364</f>
        <v>165664.29999999999</v>
      </c>
      <c r="G363" s="10">
        <v>0</v>
      </c>
      <c r="H363" s="11">
        <v>0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11">
        <v>0</v>
      </c>
      <c r="P363" s="11">
        <v>0</v>
      </c>
      <c r="Q363" s="11">
        <v>0</v>
      </c>
      <c r="R363" s="11">
        <v>0</v>
      </c>
      <c r="S363" s="11">
        <v>0</v>
      </c>
      <c r="T363" s="11">
        <v>0</v>
      </c>
      <c r="U363" s="11">
        <v>0</v>
      </c>
      <c r="V363" s="12">
        <v>0.75615727771394803</v>
      </c>
      <c r="W363" s="11">
        <v>0</v>
      </c>
      <c r="X363" s="12">
        <v>0</v>
      </c>
      <c r="Y363" s="11">
        <v>0</v>
      </c>
    </row>
    <row r="364" spans="1:25" ht="29.25" customHeight="1" outlineLevel="5" x14ac:dyDescent="0.3">
      <c r="A364" s="7" t="s">
        <v>203</v>
      </c>
      <c r="B364" s="8" t="s">
        <v>233</v>
      </c>
      <c r="C364" s="8" t="s">
        <v>240</v>
      </c>
      <c r="D364" s="13" t="s">
        <v>247</v>
      </c>
      <c r="E364" s="8" t="s">
        <v>204</v>
      </c>
      <c r="F364" s="9">
        <v>165664.29999999999</v>
      </c>
      <c r="G364" s="10">
        <v>0</v>
      </c>
      <c r="H364" s="11">
        <v>0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11">
        <v>0</v>
      </c>
      <c r="P364" s="11">
        <v>0</v>
      </c>
      <c r="Q364" s="11">
        <v>0</v>
      </c>
      <c r="R364" s="11">
        <v>0</v>
      </c>
      <c r="S364" s="11">
        <v>0</v>
      </c>
      <c r="T364" s="11">
        <v>0</v>
      </c>
      <c r="U364" s="11">
        <v>0</v>
      </c>
      <c r="V364" s="12">
        <v>0.75615727771394803</v>
      </c>
      <c r="W364" s="11">
        <v>0</v>
      </c>
      <c r="X364" s="12">
        <v>0</v>
      </c>
      <c r="Y364" s="11">
        <v>0</v>
      </c>
    </row>
    <row r="365" spans="1:25" ht="30" customHeight="1" outlineLevel="2" x14ac:dyDescent="0.3">
      <c r="A365" s="7" t="s">
        <v>248</v>
      </c>
      <c r="B365" s="8" t="s">
        <v>233</v>
      </c>
      <c r="C365" s="8" t="s">
        <v>249</v>
      </c>
      <c r="D365" s="8"/>
      <c r="E365" s="8"/>
      <c r="F365" s="9">
        <f>F377+F389+F392+F395+F398+F401+F404+F410+F413+F416+F380+F407+F366+F371+F421+F383+F386+F374</f>
        <v>684315.97276999999</v>
      </c>
      <c r="G365" s="10">
        <v>0</v>
      </c>
      <c r="H365" s="11">
        <v>0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11">
        <v>0</v>
      </c>
      <c r="P365" s="11">
        <v>0</v>
      </c>
      <c r="Q365" s="11">
        <v>0</v>
      </c>
      <c r="R365" s="11">
        <v>0</v>
      </c>
      <c r="S365" s="11">
        <v>0</v>
      </c>
      <c r="T365" s="11">
        <v>0</v>
      </c>
      <c r="U365" s="11">
        <v>0</v>
      </c>
      <c r="V365" s="12">
        <v>0.75370802743445497</v>
      </c>
      <c r="W365" s="11">
        <v>0</v>
      </c>
      <c r="X365" s="12">
        <v>0</v>
      </c>
      <c r="Y365" s="11">
        <v>0</v>
      </c>
    </row>
    <row r="366" spans="1:25" ht="127.5" customHeight="1" outlineLevel="2" x14ac:dyDescent="0.3">
      <c r="A366" s="7" t="s">
        <v>362</v>
      </c>
      <c r="B366" s="8" t="s">
        <v>233</v>
      </c>
      <c r="C366" s="8" t="s">
        <v>249</v>
      </c>
      <c r="D366" s="8" t="s">
        <v>363</v>
      </c>
      <c r="E366" s="8"/>
      <c r="F366" s="9">
        <f>F367+F369</f>
        <v>4428.2727699999996</v>
      </c>
      <c r="G366" s="10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2"/>
      <c r="W366" s="11"/>
      <c r="X366" s="12"/>
      <c r="Y366" s="11"/>
    </row>
    <row r="367" spans="1:25" ht="50.25" customHeight="1" outlineLevel="2" x14ac:dyDescent="0.3">
      <c r="A367" s="7" t="s">
        <v>28</v>
      </c>
      <c r="B367" s="8" t="s">
        <v>233</v>
      </c>
      <c r="C367" s="8" t="s">
        <v>249</v>
      </c>
      <c r="D367" s="8" t="s">
        <v>363</v>
      </c>
      <c r="E367" s="8">
        <v>200</v>
      </c>
      <c r="F367" s="9">
        <f>F368</f>
        <v>4311.9574499999999</v>
      </c>
      <c r="G367" s="10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2"/>
      <c r="W367" s="11"/>
      <c r="X367" s="12"/>
      <c r="Y367" s="11"/>
    </row>
    <row r="368" spans="1:25" ht="48.75" customHeight="1" outlineLevel="2" x14ac:dyDescent="0.3">
      <c r="A368" s="7" t="s">
        <v>30</v>
      </c>
      <c r="B368" s="8" t="s">
        <v>233</v>
      </c>
      <c r="C368" s="8" t="s">
        <v>249</v>
      </c>
      <c r="D368" s="8" t="s">
        <v>363</v>
      </c>
      <c r="E368" s="8">
        <v>240</v>
      </c>
      <c r="F368" s="9">
        <v>4311.9574499999999</v>
      </c>
      <c r="G368" s="10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2"/>
      <c r="W368" s="11"/>
      <c r="X368" s="12"/>
      <c r="Y368" s="11"/>
    </row>
    <row r="369" spans="1:25" ht="54.75" customHeight="1" outlineLevel="2" x14ac:dyDescent="0.3">
      <c r="A369" s="7" t="s">
        <v>183</v>
      </c>
      <c r="B369" s="8" t="s">
        <v>233</v>
      </c>
      <c r="C369" s="8" t="s">
        <v>249</v>
      </c>
      <c r="D369" s="8" t="s">
        <v>363</v>
      </c>
      <c r="E369" s="8">
        <v>600</v>
      </c>
      <c r="F369" s="9">
        <f>F370</f>
        <v>116.31532</v>
      </c>
      <c r="G369" s="10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2"/>
      <c r="W369" s="11"/>
      <c r="X369" s="12"/>
      <c r="Y369" s="11"/>
    </row>
    <row r="370" spans="1:25" ht="33.75" customHeight="1" outlineLevel="2" x14ac:dyDescent="0.3">
      <c r="A370" s="7" t="s">
        <v>203</v>
      </c>
      <c r="B370" s="8" t="s">
        <v>233</v>
      </c>
      <c r="C370" s="8" t="s">
        <v>249</v>
      </c>
      <c r="D370" s="8" t="s">
        <v>363</v>
      </c>
      <c r="E370" s="8">
        <v>610</v>
      </c>
      <c r="F370" s="9">
        <v>116.31532</v>
      </c>
      <c r="G370" s="10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2"/>
      <c r="W370" s="11"/>
      <c r="X370" s="12"/>
      <c r="Y370" s="11"/>
    </row>
    <row r="371" spans="1:25" ht="127.5" customHeight="1" outlineLevel="2" x14ac:dyDescent="0.3">
      <c r="A371" s="7" t="s">
        <v>364</v>
      </c>
      <c r="B371" s="8" t="s">
        <v>233</v>
      </c>
      <c r="C371" s="8" t="s">
        <v>249</v>
      </c>
      <c r="D371" s="8" t="s">
        <v>365</v>
      </c>
      <c r="E371" s="8"/>
      <c r="F371" s="9">
        <f>F372</f>
        <v>3216.7280799999999</v>
      </c>
      <c r="G371" s="10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2"/>
      <c r="W371" s="11"/>
      <c r="X371" s="12"/>
      <c r="Y371" s="11"/>
    </row>
    <row r="372" spans="1:25" ht="48.75" customHeight="1" outlineLevel="2" x14ac:dyDescent="0.3">
      <c r="A372" s="7" t="s">
        <v>183</v>
      </c>
      <c r="B372" s="8" t="s">
        <v>233</v>
      </c>
      <c r="C372" s="8" t="s">
        <v>249</v>
      </c>
      <c r="D372" s="8" t="s">
        <v>365</v>
      </c>
      <c r="E372" s="8">
        <v>600</v>
      </c>
      <c r="F372" s="9">
        <f>F373</f>
        <v>3216.7280799999999</v>
      </c>
      <c r="G372" s="10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2"/>
      <c r="W372" s="11"/>
      <c r="X372" s="12"/>
      <c r="Y372" s="11"/>
    </row>
    <row r="373" spans="1:25" ht="36" customHeight="1" outlineLevel="2" x14ac:dyDescent="0.3">
      <c r="A373" s="7" t="s">
        <v>203</v>
      </c>
      <c r="B373" s="8" t="s">
        <v>233</v>
      </c>
      <c r="C373" s="8" t="s">
        <v>249</v>
      </c>
      <c r="D373" s="8" t="s">
        <v>365</v>
      </c>
      <c r="E373" s="8">
        <v>610</v>
      </c>
      <c r="F373" s="9">
        <v>3216.7280799999999</v>
      </c>
      <c r="G373" s="10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2"/>
      <c r="W373" s="11"/>
      <c r="X373" s="12"/>
      <c r="Y373" s="11"/>
    </row>
    <row r="374" spans="1:25" ht="48.75" customHeight="1" outlineLevel="2" x14ac:dyDescent="0.3">
      <c r="A374" s="36" t="s">
        <v>397</v>
      </c>
      <c r="B374" s="8" t="s">
        <v>233</v>
      </c>
      <c r="C374" s="8" t="s">
        <v>249</v>
      </c>
      <c r="D374" s="8" t="s">
        <v>398</v>
      </c>
      <c r="E374" s="8"/>
      <c r="F374" s="9">
        <f>F375</f>
        <v>1570.15</v>
      </c>
      <c r="G374" s="10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2"/>
      <c r="W374" s="11"/>
      <c r="X374" s="12"/>
      <c r="Y374" s="11"/>
    </row>
    <row r="375" spans="1:25" ht="57" customHeight="1" outlineLevel="2" x14ac:dyDescent="0.3">
      <c r="A375" s="7" t="s">
        <v>183</v>
      </c>
      <c r="B375" s="8" t="s">
        <v>233</v>
      </c>
      <c r="C375" s="8" t="s">
        <v>249</v>
      </c>
      <c r="D375" s="8" t="s">
        <v>398</v>
      </c>
      <c r="E375" s="8">
        <v>600</v>
      </c>
      <c r="F375" s="9">
        <f>F376</f>
        <v>1570.15</v>
      </c>
      <c r="G375" s="10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2"/>
      <c r="W375" s="11"/>
      <c r="X375" s="12"/>
      <c r="Y375" s="11"/>
    </row>
    <row r="376" spans="1:25" ht="30.75" customHeight="1" outlineLevel="2" x14ac:dyDescent="0.3">
      <c r="A376" s="7" t="s">
        <v>203</v>
      </c>
      <c r="B376" s="8" t="s">
        <v>233</v>
      </c>
      <c r="C376" s="8" t="s">
        <v>249</v>
      </c>
      <c r="D376" s="8" t="s">
        <v>398</v>
      </c>
      <c r="E376" s="8">
        <v>610</v>
      </c>
      <c r="F376" s="9">
        <v>1570.15</v>
      </c>
      <c r="G376" s="10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2"/>
      <c r="W376" s="11"/>
      <c r="X376" s="12"/>
      <c r="Y376" s="11"/>
    </row>
    <row r="377" spans="1:25" ht="68.25" customHeight="1" outlineLevel="3" x14ac:dyDescent="0.3">
      <c r="A377" s="7" t="s">
        <v>250</v>
      </c>
      <c r="B377" s="8" t="s">
        <v>233</v>
      </c>
      <c r="C377" s="8" t="s">
        <v>249</v>
      </c>
      <c r="D377" s="13" t="s">
        <v>251</v>
      </c>
      <c r="E377" s="8"/>
      <c r="F377" s="9">
        <f>F378</f>
        <v>106474.12697</v>
      </c>
      <c r="G377" s="10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2">
        <v>0.79206963083993398</v>
      </c>
      <c r="W377" s="11">
        <v>0</v>
      </c>
      <c r="X377" s="12">
        <v>0</v>
      </c>
      <c r="Y377" s="11">
        <v>0</v>
      </c>
    </row>
    <row r="378" spans="1:25" ht="51" customHeight="1" outlineLevel="4" x14ac:dyDescent="0.3">
      <c r="A378" s="7" t="s">
        <v>183</v>
      </c>
      <c r="B378" s="8" t="s">
        <v>233</v>
      </c>
      <c r="C378" s="8" t="s">
        <v>249</v>
      </c>
      <c r="D378" s="13" t="s">
        <v>251</v>
      </c>
      <c r="E378" s="8" t="s">
        <v>184</v>
      </c>
      <c r="F378" s="9">
        <f>F379</f>
        <v>106474.12697</v>
      </c>
      <c r="G378" s="10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2">
        <v>0.79206963083993398</v>
      </c>
      <c r="W378" s="11">
        <v>0</v>
      </c>
      <c r="X378" s="12">
        <v>0</v>
      </c>
      <c r="Y378" s="11">
        <v>0</v>
      </c>
    </row>
    <row r="379" spans="1:25" ht="27" customHeight="1" outlineLevel="5" x14ac:dyDescent="0.3">
      <c r="A379" s="7" t="s">
        <v>203</v>
      </c>
      <c r="B379" s="8" t="s">
        <v>233</v>
      </c>
      <c r="C379" s="8" t="s">
        <v>249</v>
      </c>
      <c r="D379" s="13" t="s">
        <v>251</v>
      </c>
      <c r="E379" s="8" t="s">
        <v>204</v>
      </c>
      <c r="F379" s="9">
        <v>106474.12697</v>
      </c>
      <c r="G379" s="10">
        <v>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2">
        <v>0.79206963083993398</v>
      </c>
      <c r="W379" s="11">
        <v>0</v>
      </c>
      <c r="X379" s="12">
        <v>0</v>
      </c>
      <c r="Y379" s="11">
        <v>0</v>
      </c>
    </row>
    <row r="380" spans="1:25" ht="48.75" customHeight="1" outlineLevel="5" x14ac:dyDescent="0.3">
      <c r="A380" s="7" t="s">
        <v>252</v>
      </c>
      <c r="B380" s="8" t="s">
        <v>233</v>
      </c>
      <c r="C380" s="8" t="s">
        <v>249</v>
      </c>
      <c r="D380" s="13" t="s">
        <v>253</v>
      </c>
      <c r="E380" s="8"/>
      <c r="F380" s="9">
        <f>F381</f>
        <v>44941.35282</v>
      </c>
      <c r="G380" s="10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2"/>
      <c r="W380" s="11"/>
      <c r="X380" s="12"/>
      <c r="Y380" s="11"/>
    </row>
    <row r="381" spans="1:25" ht="49.5" customHeight="1" outlineLevel="5" x14ac:dyDescent="0.3">
      <c r="A381" s="7" t="s">
        <v>183</v>
      </c>
      <c r="B381" s="8" t="s">
        <v>233</v>
      </c>
      <c r="C381" s="8" t="s">
        <v>249</v>
      </c>
      <c r="D381" s="13" t="s">
        <v>253</v>
      </c>
      <c r="E381" s="8" t="s">
        <v>184</v>
      </c>
      <c r="F381" s="9">
        <f>F382</f>
        <v>44941.35282</v>
      </c>
      <c r="G381" s="10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2"/>
      <c r="W381" s="11"/>
      <c r="X381" s="12"/>
      <c r="Y381" s="11"/>
    </row>
    <row r="382" spans="1:25" ht="27" customHeight="1" outlineLevel="5" x14ac:dyDescent="0.3">
      <c r="A382" s="7" t="s">
        <v>203</v>
      </c>
      <c r="B382" s="8" t="s">
        <v>233</v>
      </c>
      <c r="C382" s="8" t="s">
        <v>249</v>
      </c>
      <c r="D382" s="13" t="s">
        <v>253</v>
      </c>
      <c r="E382" s="8" t="s">
        <v>204</v>
      </c>
      <c r="F382" s="9">
        <v>44941.35282</v>
      </c>
      <c r="G382" s="10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2"/>
      <c r="W382" s="11"/>
      <c r="X382" s="12"/>
      <c r="Y382" s="11"/>
    </row>
    <row r="383" spans="1:25" ht="51" customHeight="1" outlineLevel="5" x14ac:dyDescent="0.3">
      <c r="A383" s="33" t="s">
        <v>375</v>
      </c>
      <c r="B383" s="8" t="s">
        <v>233</v>
      </c>
      <c r="C383" s="8" t="s">
        <v>249</v>
      </c>
      <c r="D383" s="13" t="s">
        <v>377</v>
      </c>
      <c r="E383" s="8"/>
      <c r="F383" s="9">
        <f>F384</f>
        <v>2600</v>
      </c>
      <c r="G383" s="10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2"/>
      <c r="W383" s="11"/>
      <c r="X383" s="12"/>
      <c r="Y383" s="11"/>
    </row>
    <row r="384" spans="1:25" ht="51.75" customHeight="1" outlineLevel="5" x14ac:dyDescent="0.3">
      <c r="A384" s="33" t="s">
        <v>183</v>
      </c>
      <c r="B384" s="8" t="s">
        <v>233</v>
      </c>
      <c r="C384" s="8" t="s">
        <v>249</v>
      </c>
      <c r="D384" s="13" t="s">
        <v>377</v>
      </c>
      <c r="E384" s="8" t="s">
        <v>184</v>
      </c>
      <c r="F384" s="9">
        <f>F385</f>
        <v>2600</v>
      </c>
      <c r="G384" s="10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2"/>
      <c r="W384" s="11"/>
      <c r="X384" s="12"/>
      <c r="Y384" s="11"/>
    </row>
    <row r="385" spans="1:25" ht="27" customHeight="1" outlineLevel="5" x14ac:dyDescent="0.3">
      <c r="A385" s="33" t="s">
        <v>203</v>
      </c>
      <c r="B385" s="8" t="s">
        <v>233</v>
      </c>
      <c r="C385" s="8" t="s">
        <v>249</v>
      </c>
      <c r="D385" s="13" t="s">
        <v>377</v>
      </c>
      <c r="E385" s="8" t="s">
        <v>204</v>
      </c>
      <c r="F385" s="9">
        <v>2600</v>
      </c>
      <c r="G385" s="10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2"/>
      <c r="W385" s="11"/>
      <c r="X385" s="12"/>
      <c r="Y385" s="11"/>
    </row>
    <row r="386" spans="1:25" ht="49.5" customHeight="1" outlineLevel="5" x14ac:dyDescent="0.3">
      <c r="A386" s="33" t="s">
        <v>376</v>
      </c>
      <c r="B386" s="8" t="s">
        <v>233</v>
      </c>
      <c r="C386" s="8" t="s">
        <v>249</v>
      </c>
      <c r="D386" s="13" t="s">
        <v>378</v>
      </c>
      <c r="E386" s="8"/>
      <c r="F386" s="9">
        <f>F387</f>
        <v>2508.1750999999999</v>
      </c>
      <c r="G386" s="10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2"/>
      <c r="W386" s="11"/>
      <c r="X386" s="12"/>
      <c r="Y386" s="11"/>
    </row>
    <row r="387" spans="1:25" ht="48" customHeight="1" outlineLevel="5" x14ac:dyDescent="0.3">
      <c r="A387" s="33" t="s">
        <v>183</v>
      </c>
      <c r="B387" s="8" t="s">
        <v>233</v>
      </c>
      <c r="C387" s="8" t="s">
        <v>249</v>
      </c>
      <c r="D387" s="13" t="s">
        <v>378</v>
      </c>
      <c r="E387" s="8" t="s">
        <v>184</v>
      </c>
      <c r="F387" s="9">
        <f>F388</f>
        <v>2508.1750999999999</v>
      </c>
      <c r="G387" s="10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2"/>
      <c r="W387" s="11"/>
      <c r="X387" s="12"/>
      <c r="Y387" s="11"/>
    </row>
    <row r="388" spans="1:25" ht="27" customHeight="1" outlineLevel="5" x14ac:dyDescent="0.3">
      <c r="A388" s="33" t="s">
        <v>203</v>
      </c>
      <c r="B388" s="8" t="s">
        <v>233</v>
      </c>
      <c r="C388" s="8" t="s">
        <v>249</v>
      </c>
      <c r="D388" s="13" t="s">
        <v>378</v>
      </c>
      <c r="E388" s="8" t="s">
        <v>204</v>
      </c>
      <c r="F388" s="9">
        <v>2508.1750999999999</v>
      </c>
      <c r="G388" s="10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2"/>
      <c r="W388" s="11"/>
      <c r="X388" s="12"/>
      <c r="Y388" s="11"/>
    </row>
    <row r="389" spans="1:25" ht="85.5" customHeight="1" outlineLevel="3" x14ac:dyDescent="0.3">
      <c r="A389" s="7" t="s">
        <v>254</v>
      </c>
      <c r="B389" s="8" t="s">
        <v>233</v>
      </c>
      <c r="C389" s="8" t="s">
        <v>249</v>
      </c>
      <c r="D389" s="13" t="s">
        <v>255</v>
      </c>
      <c r="E389" s="8"/>
      <c r="F389" s="9">
        <f>F390</f>
        <v>405.4</v>
      </c>
      <c r="G389" s="10">
        <v>0</v>
      </c>
      <c r="H389" s="11">
        <v>0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11">
        <v>0</v>
      </c>
      <c r="P389" s="11">
        <v>0</v>
      </c>
      <c r="Q389" s="11">
        <v>0</v>
      </c>
      <c r="R389" s="11">
        <v>0</v>
      </c>
      <c r="S389" s="11">
        <v>0</v>
      </c>
      <c r="T389" s="11">
        <v>0</v>
      </c>
      <c r="U389" s="11">
        <v>0</v>
      </c>
      <c r="V389" s="12">
        <v>0.94039692619533299</v>
      </c>
      <c r="W389" s="11">
        <v>0</v>
      </c>
      <c r="X389" s="12">
        <v>0</v>
      </c>
      <c r="Y389" s="11">
        <v>0</v>
      </c>
    </row>
    <row r="390" spans="1:25" ht="45.75" customHeight="1" outlineLevel="4" x14ac:dyDescent="0.3">
      <c r="A390" s="7" t="s">
        <v>183</v>
      </c>
      <c r="B390" s="8" t="s">
        <v>233</v>
      </c>
      <c r="C390" s="8" t="s">
        <v>249</v>
      </c>
      <c r="D390" s="13" t="s">
        <v>255</v>
      </c>
      <c r="E390" s="8" t="s">
        <v>184</v>
      </c>
      <c r="F390" s="9">
        <f>F391</f>
        <v>405.4</v>
      </c>
      <c r="G390" s="10">
        <v>0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11">
        <v>0</v>
      </c>
      <c r="P390" s="11">
        <v>0</v>
      </c>
      <c r="Q390" s="11">
        <v>0</v>
      </c>
      <c r="R390" s="11">
        <v>0</v>
      </c>
      <c r="S390" s="11">
        <v>0</v>
      </c>
      <c r="T390" s="11">
        <v>0</v>
      </c>
      <c r="U390" s="11">
        <v>0</v>
      </c>
      <c r="V390" s="12">
        <v>0.94039692619533299</v>
      </c>
      <c r="W390" s="11">
        <v>0</v>
      </c>
      <c r="X390" s="12">
        <v>0</v>
      </c>
      <c r="Y390" s="11">
        <v>0</v>
      </c>
    </row>
    <row r="391" spans="1:25" ht="31.5" customHeight="1" outlineLevel="5" x14ac:dyDescent="0.3">
      <c r="A391" s="7" t="s">
        <v>203</v>
      </c>
      <c r="B391" s="8" t="s">
        <v>233</v>
      </c>
      <c r="C391" s="8" t="s">
        <v>249</v>
      </c>
      <c r="D391" s="13" t="s">
        <v>255</v>
      </c>
      <c r="E391" s="8" t="s">
        <v>204</v>
      </c>
      <c r="F391" s="9">
        <v>405.4</v>
      </c>
      <c r="G391" s="10">
        <v>0</v>
      </c>
      <c r="H391" s="11">
        <v>0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11">
        <v>0</v>
      </c>
      <c r="P391" s="11">
        <v>0</v>
      </c>
      <c r="Q391" s="11">
        <v>0</v>
      </c>
      <c r="R391" s="11">
        <v>0</v>
      </c>
      <c r="S391" s="11">
        <v>0</v>
      </c>
      <c r="T391" s="11">
        <v>0</v>
      </c>
      <c r="U391" s="11">
        <v>0</v>
      </c>
      <c r="V391" s="12">
        <v>0.94039692619533299</v>
      </c>
      <c r="W391" s="11">
        <v>0</v>
      </c>
      <c r="X391" s="12">
        <v>0</v>
      </c>
      <c r="Y391" s="11">
        <v>0</v>
      </c>
    </row>
    <row r="392" spans="1:25" ht="204.75" customHeight="1" outlineLevel="3" x14ac:dyDescent="0.3">
      <c r="A392" s="23" t="s">
        <v>256</v>
      </c>
      <c r="B392" s="8" t="s">
        <v>233</v>
      </c>
      <c r="C392" s="8" t="s">
        <v>249</v>
      </c>
      <c r="D392" s="13" t="s">
        <v>257</v>
      </c>
      <c r="E392" s="8"/>
      <c r="F392" s="9">
        <f>F393</f>
        <v>319190.3</v>
      </c>
      <c r="G392" s="10">
        <v>0</v>
      </c>
      <c r="H392" s="11">
        <v>0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11">
        <v>0</v>
      </c>
      <c r="P392" s="11">
        <v>0</v>
      </c>
      <c r="Q392" s="11">
        <v>0</v>
      </c>
      <c r="R392" s="11">
        <v>0</v>
      </c>
      <c r="S392" s="11">
        <v>0</v>
      </c>
      <c r="T392" s="11">
        <v>0</v>
      </c>
      <c r="U392" s="11">
        <v>0</v>
      </c>
      <c r="V392" s="12">
        <v>0.79148488282321605</v>
      </c>
      <c r="W392" s="11">
        <v>0</v>
      </c>
      <c r="X392" s="12">
        <v>0</v>
      </c>
      <c r="Y392" s="11">
        <v>0</v>
      </c>
    </row>
    <row r="393" spans="1:25" ht="53.25" customHeight="1" outlineLevel="4" x14ac:dyDescent="0.3">
      <c r="A393" s="7" t="s">
        <v>183</v>
      </c>
      <c r="B393" s="8" t="s">
        <v>233</v>
      </c>
      <c r="C393" s="8" t="s">
        <v>249</v>
      </c>
      <c r="D393" s="13" t="s">
        <v>257</v>
      </c>
      <c r="E393" s="8" t="s">
        <v>184</v>
      </c>
      <c r="F393" s="9">
        <f>F394</f>
        <v>319190.3</v>
      </c>
      <c r="G393" s="10">
        <v>0</v>
      </c>
      <c r="H393" s="11">
        <v>0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11">
        <v>0</v>
      </c>
      <c r="P393" s="11">
        <v>0</v>
      </c>
      <c r="Q393" s="11">
        <v>0</v>
      </c>
      <c r="R393" s="11">
        <v>0</v>
      </c>
      <c r="S393" s="11">
        <v>0</v>
      </c>
      <c r="T393" s="11">
        <v>0</v>
      </c>
      <c r="U393" s="11">
        <v>0</v>
      </c>
      <c r="V393" s="12">
        <v>0.79148488282321605</v>
      </c>
      <c r="W393" s="11">
        <v>0</v>
      </c>
      <c r="X393" s="12">
        <v>0</v>
      </c>
      <c r="Y393" s="11">
        <v>0</v>
      </c>
    </row>
    <row r="394" spans="1:25" ht="30.75" customHeight="1" outlineLevel="5" x14ac:dyDescent="0.3">
      <c r="A394" s="7" t="s">
        <v>203</v>
      </c>
      <c r="B394" s="8" t="s">
        <v>233</v>
      </c>
      <c r="C394" s="8" t="s">
        <v>249</v>
      </c>
      <c r="D394" s="13" t="s">
        <v>257</v>
      </c>
      <c r="E394" s="8" t="s">
        <v>204</v>
      </c>
      <c r="F394" s="9">
        <v>319190.3</v>
      </c>
      <c r="G394" s="10">
        <v>0</v>
      </c>
      <c r="H394" s="11">
        <v>0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11">
        <v>0</v>
      </c>
      <c r="P394" s="11">
        <v>0</v>
      </c>
      <c r="Q394" s="11">
        <v>0</v>
      </c>
      <c r="R394" s="11">
        <v>0</v>
      </c>
      <c r="S394" s="11">
        <v>0</v>
      </c>
      <c r="T394" s="11">
        <v>0</v>
      </c>
      <c r="U394" s="11">
        <v>0</v>
      </c>
      <c r="V394" s="12">
        <v>0.79148488282321605</v>
      </c>
      <c r="W394" s="11">
        <v>0</v>
      </c>
      <c r="X394" s="12">
        <v>0</v>
      </c>
      <c r="Y394" s="11">
        <v>0</v>
      </c>
    </row>
    <row r="395" spans="1:25" ht="85.5" customHeight="1" outlineLevel="3" x14ac:dyDescent="0.3">
      <c r="A395" s="7" t="s">
        <v>205</v>
      </c>
      <c r="B395" s="8" t="s">
        <v>233</v>
      </c>
      <c r="C395" s="8" t="s">
        <v>249</v>
      </c>
      <c r="D395" s="13" t="s">
        <v>258</v>
      </c>
      <c r="E395" s="8"/>
      <c r="F395" s="9">
        <f>F396</f>
        <v>11208.6</v>
      </c>
      <c r="G395" s="10">
        <v>0</v>
      </c>
      <c r="H395" s="11">
        <v>0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11">
        <v>0</v>
      </c>
      <c r="P395" s="11">
        <v>0</v>
      </c>
      <c r="Q395" s="11">
        <v>0</v>
      </c>
      <c r="R395" s="11">
        <v>0</v>
      </c>
      <c r="S395" s="11">
        <v>0</v>
      </c>
      <c r="T395" s="11">
        <v>0</v>
      </c>
      <c r="U395" s="11">
        <v>0</v>
      </c>
      <c r="V395" s="12">
        <v>0.79837481251291098</v>
      </c>
      <c r="W395" s="11">
        <v>0</v>
      </c>
      <c r="X395" s="12">
        <v>0</v>
      </c>
      <c r="Y395" s="11">
        <v>0</v>
      </c>
    </row>
    <row r="396" spans="1:25" ht="48" customHeight="1" outlineLevel="4" x14ac:dyDescent="0.3">
      <c r="A396" s="7" t="s">
        <v>183</v>
      </c>
      <c r="B396" s="8" t="s">
        <v>233</v>
      </c>
      <c r="C396" s="8" t="s">
        <v>249</v>
      </c>
      <c r="D396" s="13" t="s">
        <v>258</v>
      </c>
      <c r="E396" s="8" t="s">
        <v>184</v>
      </c>
      <c r="F396" s="9">
        <f>F397</f>
        <v>11208.6</v>
      </c>
      <c r="G396" s="10">
        <v>0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11">
        <v>0</v>
      </c>
      <c r="P396" s="11">
        <v>0</v>
      </c>
      <c r="Q396" s="11">
        <v>0</v>
      </c>
      <c r="R396" s="11">
        <v>0</v>
      </c>
      <c r="S396" s="11">
        <v>0</v>
      </c>
      <c r="T396" s="11">
        <v>0</v>
      </c>
      <c r="U396" s="11">
        <v>0</v>
      </c>
      <c r="V396" s="12">
        <v>0.79837481251291098</v>
      </c>
      <c r="W396" s="11">
        <v>0</v>
      </c>
      <c r="X396" s="12">
        <v>0</v>
      </c>
      <c r="Y396" s="11">
        <v>0</v>
      </c>
    </row>
    <row r="397" spans="1:25" ht="29.25" customHeight="1" outlineLevel="5" x14ac:dyDescent="0.3">
      <c r="A397" s="7" t="s">
        <v>203</v>
      </c>
      <c r="B397" s="8" t="s">
        <v>233</v>
      </c>
      <c r="C397" s="8" t="s">
        <v>249</v>
      </c>
      <c r="D397" s="13" t="s">
        <v>258</v>
      </c>
      <c r="E397" s="8" t="s">
        <v>204</v>
      </c>
      <c r="F397" s="9">
        <v>11208.6</v>
      </c>
      <c r="G397" s="10">
        <v>0</v>
      </c>
      <c r="H397" s="11">
        <v>0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11">
        <v>0</v>
      </c>
      <c r="P397" s="11">
        <v>0</v>
      </c>
      <c r="Q397" s="11">
        <v>0</v>
      </c>
      <c r="R397" s="11">
        <v>0</v>
      </c>
      <c r="S397" s="11">
        <v>0</v>
      </c>
      <c r="T397" s="11">
        <v>0</v>
      </c>
      <c r="U397" s="11">
        <v>0</v>
      </c>
      <c r="V397" s="12">
        <v>0.79837481251291098</v>
      </c>
      <c r="W397" s="11">
        <v>0</v>
      </c>
      <c r="X397" s="12">
        <v>0</v>
      </c>
      <c r="Y397" s="11">
        <v>0</v>
      </c>
    </row>
    <row r="398" spans="1:25" ht="102.75" customHeight="1" outlineLevel="3" x14ac:dyDescent="0.3">
      <c r="A398" s="7" t="s">
        <v>259</v>
      </c>
      <c r="B398" s="8" t="s">
        <v>233</v>
      </c>
      <c r="C398" s="8" t="s">
        <v>249</v>
      </c>
      <c r="D398" s="13" t="s">
        <v>260</v>
      </c>
      <c r="E398" s="8"/>
      <c r="F398" s="9">
        <f>F399</f>
        <v>15604.9</v>
      </c>
      <c r="G398" s="10">
        <v>0</v>
      </c>
      <c r="H398" s="11">
        <v>0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11">
        <v>0</v>
      </c>
      <c r="P398" s="11">
        <v>0</v>
      </c>
      <c r="Q398" s="11">
        <v>0</v>
      </c>
      <c r="R398" s="11">
        <v>0</v>
      </c>
      <c r="S398" s="11">
        <v>0</v>
      </c>
      <c r="T398" s="11">
        <v>0</v>
      </c>
      <c r="U398" s="11">
        <v>0</v>
      </c>
      <c r="V398" s="12">
        <v>0.58900651743778099</v>
      </c>
      <c r="W398" s="11">
        <v>0</v>
      </c>
      <c r="X398" s="12">
        <v>0</v>
      </c>
      <c r="Y398" s="11">
        <v>0</v>
      </c>
    </row>
    <row r="399" spans="1:25" ht="46.5" customHeight="1" outlineLevel="4" x14ac:dyDescent="0.3">
      <c r="A399" s="7" t="s">
        <v>183</v>
      </c>
      <c r="B399" s="8" t="s">
        <v>233</v>
      </c>
      <c r="C399" s="8" t="s">
        <v>249</v>
      </c>
      <c r="D399" s="13" t="s">
        <v>260</v>
      </c>
      <c r="E399" s="8" t="s">
        <v>184</v>
      </c>
      <c r="F399" s="9">
        <f>F400</f>
        <v>15604.9</v>
      </c>
      <c r="G399" s="10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11">
        <v>0</v>
      </c>
      <c r="P399" s="11">
        <v>0</v>
      </c>
      <c r="Q399" s="11">
        <v>0</v>
      </c>
      <c r="R399" s="11">
        <v>0</v>
      </c>
      <c r="S399" s="11">
        <v>0</v>
      </c>
      <c r="T399" s="11">
        <v>0</v>
      </c>
      <c r="U399" s="11">
        <v>0</v>
      </c>
      <c r="V399" s="12">
        <v>0.58900651743778099</v>
      </c>
      <c r="W399" s="11">
        <v>0</v>
      </c>
      <c r="X399" s="12">
        <v>0</v>
      </c>
      <c r="Y399" s="11">
        <v>0</v>
      </c>
    </row>
    <row r="400" spans="1:25" ht="28.5" customHeight="1" outlineLevel="5" x14ac:dyDescent="0.3">
      <c r="A400" s="7" t="s">
        <v>203</v>
      </c>
      <c r="B400" s="8" t="s">
        <v>233</v>
      </c>
      <c r="C400" s="8" t="s">
        <v>249</v>
      </c>
      <c r="D400" s="13" t="s">
        <v>260</v>
      </c>
      <c r="E400" s="8" t="s">
        <v>204</v>
      </c>
      <c r="F400" s="9">
        <v>15604.9</v>
      </c>
      <c r="G400" s="10">
        <v>0</v>
      </c>
      <c r="H400" s="11">
        <v>0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11">
        <v>0</v>
      </c>
      <c r="P400" s="11">
        <v>0</v>
      </c>
      <c r="Q400" s="11">
        <v>0</v>
      </c>
      <c r="R400" s="11">
        <v>0</v>
      </c>
      <c r="S400" s="11">
        <v>0</v>
      </c>
      <c r="T400" s="11">
        <v>0</v>
      </c>
      <c r="U400" s="11">
        <v>0</v>
      </c>
      <c r="V400" s="12">
        <v>0.58900651743778099</v>
      </c>
      <c r="W400" s="11">
        <v>0</v>
      </c>
      <c r="X400" s="12">
        <v>0</v>
      </c>
      <c r="Y400" s="11">
        <v>0</v>
      </c>
    </row>
    <row r="401" spans="1:25" ht="72" outlineLevel="3" x14ac:dyDescent="0.3">
      <c r="A401" s="7" t="s">
        <v>261</v>
      </c>
      <c r="B401" s="8" t="s">
        <v>233</v>
      </c>
      <c r="C401" s="8" t="s">
        <v>249</v>
      </c>
      <c r="D401" s="8" t="s">
        <v>262</v>
      </c>
      <c r="E401" s="8"/>
      <c r="F401" s="9">
        <f>F402</f>
        <v>24611.590660000002</v>
      </c>
      <c r="G401" s="10">
        <v>0</v>
      </c>
      <c r="H401" s="11">
        <v>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11">
        <v>0</v>
      </c>
      <c r="P401" s="11">
        <v>0</v>
      </c>
      <c r="Q401" s="11">
        <v>0</v>
      </c>
      <c r="R401" s="11">
        <v>0</v>
      </c>
      <c r="S401" s="11">
        <v>0</v>
      </c>
      <c r="T401" s="11">
        <v>0</v>
      </c>
      <c r="U401" s="11">
        <v>0</v>
      </c>
      <c r="V401" s="12">
        <v>0.48999495211648197</v>
      </c>
      <c r="W401" s="11">
        <v>0</v>
      </c>
      <c r="X401" s="12">
        <v>0</v>
      </c>
      <c r="Y401" s="11">
        <v>0</v>
      </c>
    </row>
    <row r="402" spans="1:25" ht="51.75" customHeight="1" outlineLevel="4" x14ac:dyDescent="0.3">
      <c r="A402" s="7" t="s">
        <v>183</v>
      </c>
      <c r="B402" s="8" t="s">
        <v>233</v>
      </c>
      <c r="C402" s="8" t="s">
        <v>249</v>
      </c>
      <c r="D402" s="8" t="s">
        <v>262</v>
      </c>
      <c r="E402" s="8" t="s">
        <v>184</v>
      </c>
      <c r="F402" s="9">
        <f>F403</f>
        <v>24611.590660000002</v>
      </c>
      <c r="G402" s="10">
        <v>0</v>
      </c>
      <c r="H402" s="11">
        <v>0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11">
        <v>0</v>
      </c>
      <c r="P402" s="11">
        <v>0</v>
      </c>
      <c r="Q402" s="11">
        <v>0</v>
      </c>
      <c r="R402" s="11">
        <v>0</v>
      </c>
      <c r="S402" s="11">
        <v>0</v>
      </c>
      <c r="T402" s="11">
        <v>0</v>
      </c>
      <c r="U402" s="11">
        <v>0</v>
      </c>
      <c r="V402" s="12">
        <v>0.48999495211648197</v>
      </c>
      <c r="W402" s="11">
        <v>0</v>
      </c>
      <c r="X402" s="12">
        <v>0</v>
      </c>
      <c r="Y402" s="11">
        <v>0</v>
      </c>
    </row>
    <row r="403" spans="1:25" ht="27.75" customHeight="1" outlineLevel="5" x14ac:dyDescent="0.3">
      <c r="A403" s="7" t="s">
        <v>203</v>
      </c>
      <c r="B403" s="8" t="s">
        <v>233</v>
      </c>
      <c r="C403" s="8" t="s">
        <v>249</v>
      </c>
      <c r="D403" s="8" t="s">
        <v>262</v>
      </c>
      <c r="E403" s="8" t="s">
        <v>204</v>
      </c>
      <c r="F403" s="9">
        <v>24611.590660000002</v>
      </c>
      <c r="G403" s="10">
        <v>0</v>
      </c>
      <c r="H403" s="11">
        <v>0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11">
        <v>0</v>
      </c>
      <c r="P403" s="11">
        <v>0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2">
        <v>0.48999495211648197</v>
      </c>
      <c r="W403" s="11">
        <v>0</v>
      </c>
      <c r="X403" s="12">
        <v>0</v>
      </c>
      <c r="Y403" s="11">
        <v>0</v>
      </c>
    </row>
    <row r="404" spans="1:25" ht="132" customHeight="1" outlineLevel="3" x14ac:dyDescent="0.3">
      <c r="A404" s="20" t="s">
        <v>263</v>
      </c>
      <c r="B404" s="8" t="s">
        <v>233</v>
      </c>
      <c r="C404" s="8" t="s">
        <v>249</v>
      </c>
      <c r="D404" s="8" t="s">
        <v>264</v>
      </c>
      <c r="E404" s="8"/>
      <c r="F404" s="9">
        <f>F405</f>
        <v>22771.599999999999</v>
      </c>
      <c r="G404" s="10">
        <v>0</v>
      </c>
      <c r="H404" s="11">
        <v>0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11">
        <v>0</v>
      </c>
      <c r="P404" s="11">
        <v>0</v>
      </c>
      <c r="Q404" s="11">
        <v>0</v>
      </c>
      <c r="R404" s="11">
        <v>0</v>
      </c>
      <c r="S404" s="11">
        <v>0</v>
      </c>
      <c r="T404" s="11">
        <v>0</v>
      </c>
      <c r="U404" s="11">
        <v>0</v>
      </c>
      <c r="V404" s="12">
        <v>0.42036675394700201</v>
      </c>
      <c r="W404" s="11">
        <v>0</v>
      </c>
      <c r="X404" s="12">
        <v>0</v>
      </c>
      <c r="Y404" s="11">
        <v>0</v>
      </c>
    </row>
    <row r="405" spans="1:25" ht="49.5" customHeight="1" outlineLevel="4" x14ac:dyDescent="0.3">
      <c r="A405" s="7" t="s">
        <v>183</v>
      </c>
      <c r="B405" s="8" t="s">
        <v>233</v>
      </c>
      <c r="C405" s="8" t="s">
        <v>249</v>
      </c>
      <c r="D405" s="8" t="s">
        <v>264</v>
      </c>
      <c r="E405" s="8" t="s">
        <v>184</v>
      </c>
      <c r="F405" s="9">
        <f>F406</f>
        <v>22771.599999999999</v>
      </c>
      <c r="G405" s="10">
        <v>0</v>
      </c>
      <c r="H405" s="11">
        <v>0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11">
        <v>0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2">
        <v>0.42036675394700201</v>
      </c>
      <c r="W405" s="11">
        <v>0</v>
      </c>
      <c r="X405" s="12">
        <v>0</v>
      </c>
      <c r="Y405" s="11">
        <v>0</v>
      </c>
    </row>
    <row r="406" spans="1:25" ht="27" customHeight="1" outlineLevel="5" x14ac:dyDescent="0.3">
      <c r="A406" s="7" t="s">
        <v>203</v>
      </c>
      <c r="B406" s="8" t="s">
        <v>233</v>
      </c>
      <c r="C406" s="8" t="s">
        <v>249</v>
      </c>
      <c r="D406" s="8" t="s">
        <v>264</v>
      </c>
      <c r="E406" s="8" t="s">
        <v>204</v>
      </c>
      <c r="F406" s="9">
        <v>22771.599999999999</v>
      </c>
      <c r="G406" s="10">
        <v>0</v>
      </c>
      <c r="H406" s="11">
        <v>0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11">
        <v>0</v>
      </c>
      <c r="P406" s="11">
        <v>0</v>
      </c>
      <c r="Q406" s="11">
        <v>0</v>
      </c>
      <c r="R406" s="11">
        <v>0</v>
      </c>
      <c r="S406" s="11">
        <v>0</v>
      </c>
      <c r="T406" s="11">
        <v>0</v>
      </c>
      <c r="U406" s="11">
        <v>0</v>
      </c>
      <c r="V406" s="12">
        <v>0.42036675394700201</v>
      </c>
      <c r="W406" s="11">
        <v>0</v>
      </c>
      <c r="X406" s="12">
        <v>0</v>
      </c>
      <c r="Y406" s="11">
        <v>0</v>
      </c>
    </row>
    <row r="407" spans="1:25" ht="43.5" customHeight="1" outlineLevel="5" x14ac:dyDescent="0.3">
      <c r="A407" s="20" t="s">
        <v>350</v>
      </c>
      <c r="B407" s="8" t="s">
        <v>233</v>
      </c>
      <c r="C407" s="8" t="s">
        <v>249</v>
      </c>
      <c r="D407" s="8" t="s">
        <v>351</v>
      </c>
      <c r="E407" s="8"/>
      <c r="F407" s="9">
        <f>F408</f>
        <v>123986.25997</v>
      </c>
      <c r="G407" s="10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2"/>
      <c r="W407" s="11"/>
      <c r="X407" s="12"/>
      <c r="Y407" s="11"/>
    </row>
    <row r="408" spans="1:25" ht="43.5" customHeight="1" outlineLevel="5" x14ac:dyDescent="0.3">
      <c r="A408" s="7" t="s">
        <v>183</v>
      </c>
      <c r="B408" s="8" t="s">
        <v>233</v>
      </c>
      <c r="C408" s="8" t="s">
        <v>249</v>
      </c>
      <c r="D408" s="8" t="s">
        <v>351</v>
      </c>
      <c r="E408" s="8" t="s">
        <v>184</v>
      </c>
      <c r="F408" s="9">
        <f>F409</f>
        <v>123986.25997</v>
      </c>
      <c r="G408" s="10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2"/>
      <c r="W408" s="11"/>
      <c r="X408" s="12"/>
      <c r="Y408" s="11"/>
    </row>
    <row r="409" spans="1:25" ht="31.5" customHeight="1" outlineLevel="5" x14ac:dyDescent="0.3">
      <c r="A409" s="7" t="s">
        <v>203</v>
      </c>
      <c r="B409" s="8" t="s">
        <v>233</v>
      </c>
      <c r="C409" s="8" t="s">
        <v>249</v>
      </c>
      <c r="D409" s="8" t="s">
        <v>351</v>
      </c>
      <c r="E409" s="8" t="s">
        <v>204</v>
      </c>
      <c r="F409" s="9">
        <v>123986.25997</v>
      </c>
      <c r="G409" s="10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2"/>
      <c r="W409" s="11"/>
      <c r="X409" s="12"/>
      <c r="Y409" s="11"/>
    </row>
    <row r="410" spans="1:25" ht="26.25" hidden="1" customHeight="1" outlineLevel="3" x14ac:dyDescent="0.3">
      <c r="A410" s="7" t="s">
        <v>265</v>
      </c>
      <c r="B410" s="8" t="s">
        <v>233</v>
      </c>
      <c r="C410" s="8" t="s">
        <v>249</v>
      </c>
      <c r="D410" s="8" t="s">
        <v>266</v>
      </c>
      <c r="E410" s="8"/>
      <c r="F410" s="9">
        <f>F411</f>
        <v>0</v>
      </c>
      <c r="G410" s="10">
        <v>0</v>
      </c>
      <c r="H410" s="11">
        <v>0</v>
      </c>
      <c r="I410" s="11">
        <v>0</v>
      </c>
      <c r="J410" s="11">
        <v>0</v>
      </c>
      <c r="K410" s="11">
        <v>0</v>
      </c>
      <c r="L410" s="11">
        <v>0</v>
      </c>
      <c r="M410" s="11">
        <v>0</v>
      </c>
      <c r="N410" s="11">
        <v>0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2">
        <v>1</v>
      </c>
      <c r="W410" s="11">
        <v>0</v>
      </c>
      <c r="X410" s="12">
        <v>0</v>
      </c>
      <c r="Y410" s="11">
        <v>0</v>
      </c>
    </row>
    <row r="411" spans="1:25" ht="49.5" hidden="1" customHeight="1" outlineLevel="4" x14ac:dyDescent="0.3">
      <c r="A411" s="7" t="s">
        <v>28</v>
      </c>
      <c r="B411" s="8" t="s">
        <v>233</v>
      </c>
      <c r="C411" s="8" t="s">
        <v>249</v>
      </c>
      <c r="D411" s="8" t="s">
        <v>266</v>
      </c>
      <c r="E411" s="8" t="s">
        <v>29</v>
      </c>
      <c r="F411" s="9">
        <f>F412</f>
        <v>0</v>
      </c>
      <c r="G411" s="10">
        <v>0</v>
      </c>
      <c r="H411" s="11">
        <v>0</v>
      </c>
      <c r="I411" s="11">
        <v>0</v>
      </c>
      <c r="J411" s="11">
        <v>0</v>
      </c>
      <c r="K411" s="11">
        <v>0</v>
      </c>
      <c r="L411" s="11">
        <v>0</v>
      </c>
      <c r="M411" s="11">
        <v>0</v>
      </c>
      <c r="N411" s="11">
        <v>0</v>
      </c>
      <c r="O411" s="11">
        <v>0</v>
      </c>
      <c r="P411" s="11">
        <v>0</v>
      </c>
      <c r="Q411" s="11">
        <v>0</v>
      </c>
      <c r="R411" s="11">
        <v>0</v>
      </c>
      <c r="S411" s="11">
        <v>0</v>
      </c>
      <c r="T411" s="11">
        <v>0</v>
      </c>
      <c r="U411" s="11">
        <v>0</v>
      </c>
      <c r="V411" s="12">
        <v>1</v>
      </c>
      <c r="W411" s="11">
        <v>0</v>
      </c>
      <c r="X411" s="12">
        <v>0</v>
      </c>
      <c r="Y411" s="11">
        <v>0</v>
      </c>
    </row>
    <row r="412" spans="1:25" ht="51.75" hidden="1" customHeight="1" outlineLevel="5" x14ac:dyDescent="0.3">
      <c r="A412" s="7" t="s">
        <v>30</v>
      </c>
      <c r="B412" s="8" t="s">
        <v>233</v>
      </c>
      <c r="C412" s="8" t="s">
        <v>249</v>
      </c>
      <c r="D412" s="8" t="s">
        <v>266</v>
      </c>
      <c r="E412" s="8" t="s">
        <v>31</v>
      </c>
      <c r="F412" s="9"/>
      <c r="G412" s="10">
        <v>0</v>
      </c>
      <c r="H412" s="11">
        <v>0</v>
      </c>
      <c r="I412" s="11">
        <v>0</v>
      </c>
      <c r="J412" s="11">
        <v>0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2">
        <v>1</v>
      </c>
      <c r="W412" s="11">
        <v>0</v>
      </c>
      <c r="X412" s="12">
        <v>0</v>
      </c>
      <c r="Y412" s="11">
        <v>0</v>
      </c>
    </row>
    <row r="413" spans="1:25" ht="100.5" hidden="1" customHeight="1" outlineLevel="3" x14ac:dyDescent="0.3">
      <c r="A413" s="7" t="s">
        <v>267</v>
      </c>
      <c r="B413" s="8" t="s">
        <v>233</v>
      </c>
      <c r="C413" s="8" t="s">
        <v>249</v>
      </c>
      <c r="D413" s="8" t="s">
        <v>268</v>
      </c>
      <c r="E413" s="8"/>
      <c r="F413" s="9">
        <f>F414</f>
        <v>0</v>
      </c>
      <c r="G413" s="10">
        <v>0</v>
      </c>
      <c r="H413" s="11">
        <v>0</v>
      </c>
      <c r="I413" s="11">
        <v>0</v>
      </c>
      <c r="J413" s="11">
        <v>0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2">
        <v>1</v>
      </c>
      <c r="W413" s="11">
        <v>0</v>
      </c>
      <c r="X413" s="12">
        <v>0</v>
      </c>
      <c r="Y413" s="11">
        <v>0</v>
      </c>
    </row>
    <row r="414" spans="1:25" ht="46.5" hidden="1" customHeight="1" outlineLevel="4" x14ac:dyDescent="0.3">
      <c r="A414" s="7" t="s">
        <v>183</v>
      </c>
      <c r="B414" s="8" t="s">
        <v>233</v>
      </c>
      <c r="C414" s="8" t="s">
        <v>249</v>
      </c>
      <c r="D414" s="8" t="s">
        <v>268</v>
      </c>
      <c r="E414" s="8" t="s">
        <v>184</v>
      </c>
      <c r="F414" s="9">
        <f>F415</f>
        <v>0</v>
      </c>
      <c r="G414" s="10">
        <v>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0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2">
        <v>1</v>
      </c>
      <c r="W414" s="11">
        <v>0</v>
      </c>
      <c r="X414" s="12">
        <v>0</v>
      </c>
      <c r="Y414" s="11">
        <v>0</v>
      </c>
    </row>
    <row r="415" spans="1:25" ht="30" hidden="1" customHeight="1" outlineLevel="5" x14ac:dyDescent="0.3">
      <c r="A415" s="7" t="s">
        <v>203</v>
      </c>
      <c r="B415" s="8" t="s">
        <v>233</v>
      </c>
      <c r="C415" s="8" t="s">
        <v>249</v>
      </c>
      <c r="D415" s="8" t="s">
        <v>268</v>
      </c>
      <c r="E415" s="8" t="s">
        <v>204</v>
      </c>
      <c r="F415" s="9"/>
      <c r="G415" s="10">
        <v>0</v>
      </c>
      <c r="H415" s="11">
        <v>0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2">
        <v>1</v>
      </c>
      <c r="W415" s="11">
        <v>0</v>
      </c>
      <c r="X415" s="12">
        <v>0</v>
      </c>
      <c r="Y415" s="11">
        <v>0</v>
      </c>
    </row>
    <row r="416" spans="1:25" ht="72" hidden="1" outlineLevel="3" x14ac:dyDescent="0.3">
      <c r="A416" s="7" t="s">
        <v>269</v>
      </c>
      <c r="B416" s="8" t="s">
        <v>233</v>
      </c>
      <c r="C416" s="8" t="s">
        <v>249</v>
      </c>
      <c r="D416" s="8" t="s">
        <v>270</v>
      </c>
      <c r="E416" s="8"/>
      <c r="F416" s="9">
        <f>F417+F419</f>
        <v>0</v>
      </c>
      <c r="G416" s="10">
        <v>0</v>
      </c>
      <c r="H416" s="11">
        <v>0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2">
        <v>1</v>
      </c>
      <c r="W416" s="11">
        <v>0</v>
      </c>
      <c r="X416" s="12">
        <v>0</v>
      </c>
      <c r="Y416" s="11">
        <v>0</v>
      </c>
    </row>
    <row r="417" spans="1:25" ht="36" hidden="1" outlineLevel="4" x14ac:dyDescent="0.3">
      <c r="A417" s="7" t="s">
        <v>28</v>
      </c>
      <c r="B417" s="8" t="s">
        <v>233</v>
      </c>
      <c r="C417" s="8" t="s">
        <v>249</v>
      </c>
      <c r="D417" s="8" t="s">
        <v>270</v>
      </c>
      <c r="E417" s="8" t="s">
        <v>29</v>
      </c>
      <c r="F417" s="9">
        <f>F418</f>
        <v>0</v>
      </c>
      <c r="G417" s="10">
        <v>0</v>
      </c>
      <c r="H417" s="11">
        <v>0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2">
        <v>1</v>
      </c>
      <c r="W417" s="11">
        <v>0</v>
      </c>
      <c r="X417" s="12">
        <v>0</v>
      </c>
      <c r="Y417" s="11">
        <v>0</v>
      </c>
    </row>
    <row r="418" spans="1:25" ht="36" hidden="1" outlineLevel="5" x14ac:dyDescent="0.3">
      <c r="A418" s="7" t="s">
        <v>30</v>
      </c>
      <c r="B418" s="8" t="s">
        <v>233</v>
      </c>
      <c r="C418" s="8" t="s">
        <v>249</v>
      </c>
      <c r="D418" s="8" t="s">
        <v>270</v>
      </c>
      <c r="E418" s="8" t="s">
        <v>31</v>
      </c>
      <c r="F418" s="9"/>
      <c r="G418" s="10">
        <v>0</v>
      </c>
      <c r="H418" s="11">
        <v>0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11">
        <v>0</v>
      </c>
      <c r="P418" s="11">
        <v>0</v>
      </c>
      <c r="Q418" s="11">
        <v>0</v>
      </c>
      <c r="R418" s="11">
        <v>0</v>
      </c>
      <c r="S418" s="11">
        <v>0</v>
      </c>
      <c r="T418" s="11">
        <v>0</v>
      </c>
      <c r="U418" s="11">
        <v>0</v>
      </c>
      <c r="V418" s="12">
        <v>1</v>
      </c>
      <c r="W418" s="11">
        <v>0</v>
      </c>
      <c r="X418" s="12">
        <v>0</v>
      </c>
      <c r="Y418" s="11">
        <v>0</v>
      </c>
    </row>
    <row r="419" spans="1:25" ht="36" hidden="1" outlineLevel="4" x14ac:dyDescent="0.3">
      <c r="A419" s="7" t="s">
        <v>183</v>
      </c>
      <c r="B419" s="8" t="s">
        <v>233</v>
      </c>
      <c r="C419" s="8" t="s">
        <v>249</v>
      </c>
      <c r="D419" s="8" t="s">
        <v>270</v>
      </c>
      <c r="E419" s="8" t="s">
        <v>184</v>
      </c>
      <c r="F419" s="9">
        <f>F420</f>
        <v>0</v>
      </c>
      <c r="G419" s="10">
        <v>0</v>
      </c>
      <c r="H419" s="11">
        <v>0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2">
        <v>1</v>
      </c>
      <c r="W419" s="11">
        <v>0</v>
      </c>
      <c r="X419" s="12">
        <v>0</v>
      </c>
      <c r="Y419" s="11">
        <v>0</v>
      </c>
    </row>
    <row r="420" spans="1:25" ht="18" hidden="1" outlineLevel="5" x14ac:dyDescent="0.3">
      <c r="A420" s="7" t="s">
        <v>203</v>
      </c>
      <c r="B420" s="8" t="s">
        <v>233</v>
      </c>
      <c r="C420" s="8" t="s">
        <v>249</v>
      </c>
      <c r="D420" s="8" t="s">
        <v>270</v>
      </c>
      <c r="E420" s="8" t="s">
        <v>204</v>
      </c>
      <c r="F420" s="9"/>
      <c r="G420" s="10">
        <v>0</v>
      </c>
      <c r="H420" s="11">
        <v>0</v>
      </c>
      <c r="I420" s="11">
        <v>0</v>
      </c>
      <c r="J420" s="11">
        <v>0</v>
      </c>
      <c r="K420" s="11">
        <v>0</v>
      </c>
      <c r="L420" s="11">
        <v>0</v>
      </c>
      <c r="M420" s="11">
        <v>0</v>
      </c>
      <c r="N420" s="11">
        <v>0</v>
      </c>
      <c r="O420" s="11">
        <v>0</v>
      </c>
      <c r="P420" s="11">
        <v>0</v>
      </c>
      <c r="Q420" s="11">
        <v>0</v>
      </c>
      <c r="R420" s="11">
        <v>0</v>
      </c>
      <c r="S420" s="11">
        <v>0</v>
      </c>
      <c r="T420" s="11">
        <v>0</v>
      </c>
      <c r="U420" s="11">
        <v>0</v>
      </c>
      <c r="V420" s="12">
        <v>1</v>
      </c>
      <c r="W420" s="11">
        <v>0</v>
      </c>
      <c r="X420" s="12">
        <v>0</v>
      </c>
      <c r="Y420" s="11">
        <v>0</v>
      </c>
    </row>
    <row r="421" spans="1:25" ht="63" customHeight="1" outlineLevel="5" x14ac:dyDescent="0.3">
      <c r="A421" s="7" t="s">
        <v>366</v>
      </c>
      <c r="B421" s="8" t="s">
        <v>233</v>
      </c>
      <c r="C421" s="8" t="s">
        <v>249</v>
      </c>
      <c r="D421" s="13" t="s">
        <v>367</v>
      </c>
      <c r="E421" s="8"/>
      <c r="F421" s="9">
        <f>F422</f>
        <v>798.51639999999998</v>
      </c>
      <c r="G421" s="10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2"/>
      <c r="W421" s="11"/>
      <c r="X421" s="12"/>
      <c r="Y421" s="11"/>
    </row>
    <row r="422" spans="1:25" ht="47.25" customHeight="1" outlineLevel="5" x14ac:dyDescent="0.3">
      <c r="A422" s="7" t="s">
        <v>183</v>
      </c>
      <c r="B422" s="8" t="s">
        <v>233</v>
      </c>
      <c r="C422" s="8" t="s">
        <v>249</v>
      </c>
      <c r="D422" s="13" t="s">
        <v>367</v>
      </c>
      <c r="E422" s="8">
        <v>600</v>
      </c>
      <c r="F422" s="9">
        <f>F423</f>
        <v>798.51639999999998</v>
      </c>
      <c r="G422" s="10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2"/>
      <c r="W422" s="11"/>
      <c r="X422" s="12"/>
      <c r="Y422" s="11"/>
    </row>
    <row r="423" spans="1:25" ht="28.5" customHeight="1" outlineLevel="5" x14ac:dyDescent="0.3">
      <c r="A423" s="7" t="s">
        <v>203</v>
      </c>
      <c r="B423" s="8" t="s">
        <v>233</v>
      </c>
      <c r="C423" s="8" t="s">
        <v>249</v>
      </c>
      <c r="D423" s="13" t="s">
        <v>367</v>
      </c>
      <c r="E423" s="8">
        <v>610</v>
      </c>
      <c r="F423" s="9">
        <v>798.51639999999998</v>
      </c>
      <c r="G423" s="10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2"/>
      <c r="W423" s="11"/>
      <c r="X423" s="12"/>
      <c r="Y423" s="11"/>
    </row>
    <row r="424" spans="1:25" ht="29.25" customHeight="1" outlineLevel="2" x14ac:dyDescent="0.3">
      <c r="A424" s="7" t="s">
        <v>199</v>
      </c>
      <c r="B424" s="8" t="s">
        <v>233</v>
      </c>
      <c r="C424" s="8" t="s">
        <v>200</v>
      </c>
      <c r="D424" s="8"/>
      <c r="E424" s="8"/>
      <c r="F424" s="30">
        <f>F428+F432+F439+F445+F448+F451+F442+F425</f>
        <v>41105.801349999994</v>
      </c>
      <c r="G424" s="10">
        <v>0</v>
      </c>
      <c r="H424" s="11">
        <v>0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11">
        <v>0</v>
      </c>
      <c r="P424" s="11">
        <v>0</v>
      </c>
      <c r="Q424" s="11">
        <v>0</v>
      </c>
      <c r="R424" s="11">
        <v>0</v>
      </c>
      <c r="S424" s="11">
        <v>0</v>
      </c>
      <c r="T424" s="11">
        <v>0</v>
      </c>
      <c r="U424" s="11">
        <v>0</v>
      </c>
      <c r="V424" s="12">
        <v>0.69011766661269702</v>
      </c>
      <c r="W424" s="11">
        <v>0</v>
      </c>
      <c r="X424" s="12">
        <v>0</v>
      </c>
      <c r="Y424" s="11">
        <v>0</v>
      </c>
    </row>
    <row r="425" spans="1:25" ht="131.25" customHeight="1" outlineLevel="2" x14ac:dyDescent="0.3">
      <c r="A425" s="7" t="s">
        <v>364</v>
      </c>
      <c r="B425" s="8" t="s">
        <v>233</v>
      </c>
      <c r="C425" s="8" t="s">
        <v>200</v>
      </c>
      <c r="D425" s="8" t="s">
        <v>365</v>
      </c>
      <c r="E425" s="8"/>
      <c r="F425" s="30">
        <f>F426</f>
        <v>388</v>
      </c>
      <c r="G425" s="10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2"/>
      <c r="W425" s="11"/>
      <c r="X425" s="12"/>
      <c r="Y425" s="11"/>
    </row>
    <row r="426" spans="1:25" ht="51.75" customHeight="1" outlineLevel="2" x14ac:dyDescent="0.3">
      <c r="A426" s="7" t="s">
        <v>183</v>
      </c>
      <c r="B426" s="8" t="s">
        <v>233</v>
      </c>
      <c r="C426" s="8" t="s">
        <v>200</v>
      </c>
      <c r="D426" s="8" t="s">
        <v>365</v>
      </c>
      <c r="E426" s="8">
        <v>600</v>
      </c>
      <c r="F426" s="30">
        <f>F427</f>
        <v>388</v>
      </c>
      <c r="G426" s="10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2"/>
      <c r="W426" s="11"/>
      <c r="X426" s="12"/>
      <c r="Y426" s="11"/>
    </row>
    <row r="427" spans="1:25" ht="29.25" customHeight="1" outlineLevel="2" x14ac:dyDescent="0.3">
      <c r="A427" s="7" t="s">
        <v>203</v>
      </c>
      <c r="B427" s="8" t="s">
        <v>233</v>
      </c>
      <c r="C427" s="8" t="s">
        <v>200</v>
      </c>
      <c r="D427" s="8" t="s">
        <v>365</v>
      </c>
      <c r="E427" s="8">
        <v>610</v>
      </c>
      <c r="F427" s="30">
        <v>388</v>
      </c>
      <c r="G427" s="10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2"/>
      <c r="W427" s="11"/>
      <c r="X427" s="12"/>
      <c r="Y427" s="11"/>
    </row>
    <row r="428" spans="1:25" ht="74.25" customHeight="1" outlineLevel="3" x14ac:dyDescent="0.3">
      <c r="A428" s="7" t="s">
        <v>271</v>
      </c>
      <c r="B428" s="8" t="s">
        <v>233</v>
      </c>
      <c r="C428" s="8" t="s">
        <v>200</v>
      </c>
      <c r="D428" s="13" t="s">
        <v>272</v>
      </c>
      <c r="E428" s="8"/>
      <c r="F428" s="9">
        <f>F429</f>
        <v>30826.90135</v>
      </c>
      <c r="G428" s="10">
        <v>0</v>
      </c>
      <c r="H428" s="11">
        <v>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11">
        <v>0</v>
      </c>
      <c r="P428" s="11">
        <v>0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2">
        <v>0.87075381914998695</v>
      </c>
      <c r="W428" s="11">
        <v>0</v>
      </c>
      <c r="X428" s="12">
        <v>0</v>
      </c>
      <c r="Y428" s="11">
        <v>0</v>
      </c>
    </row>
    <row r="429" spans="1:25" ht="48" customHeight="1" outlineLevel="4" x14ac:dyDescent="0.3">
      <c r="A429" s="7" t="s">
        <v>183</v>
      </c>
      <c r="B429" s="8" t="s">
        <v>233</v>
      </c>
      <c r="C429" s="8" t="s">
        <v>200</v>
      </c>
      <c r="D429" s="13" t="s">
        <v>272</v>
      </c>
      <c r="E429" s="8" t="s">
        <v>184</v>
      </c>
      <c r="F429" s="9">
        <f>F430+F431</f>
        <v>30826.90135</v>
      </c>
      <c r="G429" s="10">
        <v>0</v>
      </c>
      <c r="H429" s="11">
        <v>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11">
        <v>0</v>
      </c>
      <c r="P429" s="11">
        <v>0</v>
      </c>
      <c r="Q429" s="11">
        <v>0</v>
      </c>
      <c r="R429" s="11">
        <v>0</v>
      </c>
      <c r="S429" s="11">
        <v>0</v>
      </c>
      <c r="T429" s="11">
        <v>0</v>
      </c>
      <c r="U429" s="11">
        <v>0</v>
      </c>
      <c r="V429" s="12">
        <v>0.87075381914998695</v>
      </c>
      <c r="W429" s="11">
        <v>0</v>
      </c>
      <c r="X429" s="12">
        <v>0</v>
      </c>
      <c r="Y429" s="11">
        <v>0</v>
      </c>
    </row>
    <row r="430" spans="1:25" ht="18" outlineLevel="5" x14ac:dyDescent="0.3">
      <c r="A430" s="7" t="s">
        <v>203</v>
      </c>
      <c r="B430" s="8" t="s">
        <v>233</v>
      </c>
      <c r="C430" s="8" t="s">
        <v>200</v>
      </c>
      <c r="D430" s="13" t="s">
        <v>272</v>
      </c>
      <c r="E430" s="8" t="s">
        <v>204</v>
      </c>
      <c r="F430" s="9">
        <v>10917.554469999999</v>
      </c>
      <c r="G430" s="10">
        <v>0</v>
      </c>
      <c r="H430" s="11">
        <v>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11">
        <v>0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2">
        <v>0.87075381914998695</v>
      </c>
      <c r="W430" s="11">
        <v>0</v>
      </c>
      <c r="X430" s="12">
        <v>0</v>
      </c>
      <c r="Y430" s="11">
        <v>0</v>
      </c>
    </row>
    <row r="431" spans="1:25" ht="18" outlineLevel="5" x14ac:dyDescent="0.3">
      <c r="A431" s="7" t="s">
        <v>411</v>
      </c>
      <c r="B431" s="8" t="s">
        <v>233</v>
      </c>
      <c r="C431" s="8" t="s">
        <v>200</v>
      </c>
      <c r="D431" s="13" t="s">
        <v>272</v>
      </c>
      <c r="E431" s="8">
        <v>620</v>
      </c>
      <c r="F431" s="9">
        <v>19909.346880000001</v>
      </c>
      <c r="G431" s="10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2"/>
      <c r="W431" s="11"/>
      <c r="X431" s="12"/>
      <c r="Y431" s="11"/>
    </row>
    <row r="432" spans="1:25" ht="54" outlineLevel="3" x14ac:dyDescent="0.3">
      <c r="A432" s="7" t="s">
        <v>273</v>
      </c>
      <c r="B432" s="8" t="s">
        <v>233</v>
      </c>
      <c r="C432" s="8" t="s">
        <v>200</v>
      </c>
      <c r="D432" s="13" t="s">
        <v>352</v>
      </c>
      <c r="E432" s="8"/>
      <c r="F432" s="9">
        <f>F433+F437</f>
        <v>9510.8999999999978</v>
      </c>
      <c r="G432" s="10">
        <v>0</v>
      </c>
      <c r="H432" s="11">
        <v>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11">
        <v>0</v>
      </c>
      <c r="P432" s="11">
        <v>0</v>
      </c>
      <c r="Q432" s="11">
        <v>0</v>
      </c>
      <c r="R432" s="11">
        <v>0</v>
      </c>
      <c r="S432" s="11">
        <v>0</v>
      </c>
      <c r="T432" s="11">
        <v>0</v>
      </c>
      <c r="U432" s="11">
        <v>0</v>
      </c>
      <c r="V432" s="12">
        <v>0.46389726778559698</v>
      </c>
      <c r="W432" s="11">
        <v>0</v>
      </c>
      <c r="X432" s="12">
        <v>0</v>
      </c>
      <c r="Y432" s="11">
        <v>0</v>
      </c>
    </row>
    <row r="433" spans="1:25" ht="36" outlineLevel="4" x14ac:dyDescent="0.3">
      <c r="A433" s="7" t="s">
        <v>183</v>
      </c>
      <c r="B433" s="8" t="s">
        <v>233</v>
      </c>
      <c r="C433" s="8" t="s">
        <v>200</v>
      </c>
      <c r="D433" s="13" t="s">
        <v>352</v>
      </c>
      <c r="E433" s="8" t="s">
        <v>184</v>
      </c>
      <c r="F433" s="9">
        <f>F434+F435+F436</f>
        <v>9461.5094999999983</v>
      </c>
      <c r="G433" s="10">
        <v>0</v>
      </c>
      <c r="H433" s="11">
        <v>0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11">
        <v>0</v>
      </c>
      <c r="P433" s="11">
        <v>0</v>
      </c>
      <c r="Q433" s="11">
        <v>0</v>
      </c>
      <c r="R433" s="11">
        <v>0</v>
      </c>
      <c r="S433" s="11">
        <v>0</v>
      </c>
      <c r="T433" s="11">
        <v>0</v>
      </c>
      <c r="U433" s="11">
        <v>0</v>
      </c>
      <c r="V433" s="12">
        <v>0.46672392801513302</v>
      </c>
      <c r="W433" s="11">
        <v>0</v>
      </c>
      <c r="X433" s="12">
        <v>0</v>
      </c>
      <c r="Y433" s="11">
        <v>0</v>
      </c>
    </row>
    <row r="434" spans="1:25" ht="18" outlineLevel="5" x14ac:dyDescent="0.3">
      <c r="A434" s="7" t="s">
        <v>203</v>
      </c>
      <c r="B434" s="8" t="s">
        <v>233</v>
      </c>
      <c r="C434" s="8" t="s">
        <v>200</v>
      </c>
      <c r="D434" s="13" t="s">
        <v>352</v>
      </c>
      <c r="E434" s="8" t="s">
        <v>204</v>
      </c>
      <c r="F434" s="9">
        <v>9362.7284999999993</v>
      </c>
      <c r="G434" s="10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0</v>
      </c>
      <c r="N434" s="11">
        <v>0</v>
      </c>
      <c r="O434" s="11">
        <v>0</v>
      </c>
      <c r="P434" s="11">
        <v>0</v>
      </c>
      <c r="Q434" s="11">
        <v>0</v>
      </c>
      <c r="R434" s="11">
        <v>0</v>
      </c>
      <c r="S434" s="11">
        <v>0</v>
      </c>
      <c r="T434" s="11">
        <v>0</v>
      </c>
      <c r="U434" s="11">
        <v>0</v>
      </c>
      <c r="V434" s="12">
        <v>0.47248186534606801</v>
      </c>
      <c r="W434" s="11">
        <v>0</v>
      </c>
      <c r="X434" s="12">
        <v>0</v>
      </c>
      <c r="Y434" s="11">
        <v>0</v>
      </c>
    </row>
    <row r="435" spans="1:25" ht="18" outlineLevel="5" x14ac:dyDescent="0.3">
      <c r="A435" s="7" t="s">
        <v>185</v>
      </c>
      <c r="B435" s="8" t="s">
        <v>233</v>
      </c>
      <c r="C435" s="8" t="s">
        <v>200</v>
      </c>
      <c r="D435" s="13" t="s">
        <v>352</v>
      </c>
      <c r="E435" s="8" t="s">
        <v>186</v>
      </c>
      <c r="F435" s="9">
        <v>49.390500000000003</v>
      </c>
      <c r="G435" s="10">
        <v>0</v>
      </c>
      <c r="H435" s="11">
        <v>0</v>
      </c>
      <c r="I435" s="11">
        <v>0</v>
      </c>
      <c r="J435" s="11">
        <v>0</v>
      </c>
      <c r="K435" s="11">
        <v>0</v>
      </c>
      <c r="L435" s="11">
        <v>0</v>
      </c>
      <c r="M435" s="11">
        <v>0</v>
      </c>
      <c r="N435" s="11">
        <v>0</v>
      </c>
      <c r="O435" s="11">
        <v>0</v>
      </c>
      <c r="P435" s="11">
        <v>0</v>
      </c>
      <c r="Q435" s="11">
        <v>0</v>
      </c>
      <c r="R435" s="11">
        <v>0</v>
      </c>
      <c r="S435" s="11">
        <v>0</v>
      </c>
      <c r="T435" s="11">
        <v>0</v>
      </c>
      <c r="U435" s="11">
        <v>0</v>
      </c>
      <c r="V435" s="12">
        <v>0</v>
      </c>
      <c r="W435" s="11">
        <v>0</v>
      </c>
      <c r="X435" s="12">
        <v>0</v>
      </c>
      <c r="Y435" s="11">
        <v>0</v>
      </c>
    </row>
    <row r="436" spans="1:25" ht="72" outlineLevel="5" x14ac:dyDescent="0.3">
      <c r="A436" s="7" t="s">
        <v>274</v>
      </c>
      <c r="B436" s="8" t="s">
        <v>233</v>
      </c>
      <c r="C436" s="8" t="s">
        <v>200</v>
      </c>
      <c r="D436" s="13" t="s">
        <v>352</v>
      </c>
      <c r="E436" s="8" t="s">
        <v>275</v>
      </c>
      <c r="F436" s="9">
        <v>49.390500000000003</v>
      </c>
      <c r="G436" s="10">
        <v>0</v>
      </c>
      <c r="H436" s="11">
        <v>0</v>
      </c>
      <c r="I436" s="11">
        <v>0</v>
      </c>
      <c r="J436" s="11">
        <v>0</v>
      </c>
      <c r="K436" s="11">
        <v>0</v>
      </c>
      <c r="L436" s="11">
        <v>0</v>
      </c>
      <c r="M436" s="11">
        <v>0</v>
      </c>
      <c r="N436" s="11">
        <v>0</v>
      </c>
      <c r="O436" s="11">
        <v>0</v>
      </c>
      <c r="P436" s="11">
        <v>0</v>
      </c>
      <c r="Q436" s="11">
        <v>0</v>
      </c>
      <c r="R436" s="11">
        <v>0</v>
      </c>
      <c r="S436" s="11">
        <v>0</v>
      </c>
      <c r="T436" s="11">
        <v>0</v>
      </c>
      <c r="U436" s="11">
        <v>0</v>
      </c>
      <c r="V436" s="12">
        <v>0</v>
      </c>
      <c r="W436" s="11">
        <v>0</v>
      </c>
      <c r="X436" s="12">
        <v>0</v>
      </c>
      <c r="Y436" s="11">
        <v>0</v>
      </c>
    </row>
    <row r="437" spans="1:25" ht="18" outlineLevel="4" x14ac:dyDescent="0.3">
      <c r="A437" s="7" t="s">
        <v>34</v>
      </c>
      <c r="B437" s="8" t="s">
        <v>233</v>
      </c>
      <c r="C437" s="8" t="s">
        <v>200</v>
      </c>
      <c r="D437" s="13" t="s">
        <v>352</v>
      </c>
      <c r="E437" s="8" t="s">
        <v>35</v>
      </c>
      <c r="F437" s="9">
        <f>F438</f>
        <v>49.390500000000003</v>
      </c>
      <c r="G437" s="10">
        <v>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11">
        <v>0</v>
      </c>
      <c r="P437" s="11">
        <v>0</v>
      </c>
      <c r="Q437" s="11">
        <v>0</v>
      </c>
      <c r="R437" s="11">
        <v>0</v>
      </c>
      <c r="S437" s="11">
        <v>0</v>
      </c>
      <c r="T437" s="11">
        <v>0</v>
      </c>
      <c r="U437" s="11">
        <v>0</v>
      </c>
      <c r="V437" s="12">
        <v>0</v>
      </c>
      <c r="W437" s="11">
        <v>0</v>
      </c>
      <c r="X437" s="12">
        <v>0</v>
      </c>
      <c r="Y437" s="11">
        <v>0</v>
      </c>
    </row>
    <row r="438" spans="1:25" ht="72" outlineLevel="5" x14ac:dyDescent="0.3">
      <c r="A438" s="7" t="s">
        <v>276</v>
      </c>
      <c r="B438" s="8" t="s">
        <v>233</v>
      </c>
      <c r="C438" s="8" t="s">
        <v>200</v>
      </c>
      <c r="D438" s="13" t="s">
        <v>352</v>
      </c>
      <c r="E438" s="8" t="s">
        <v>277</v>
      </c>
      <c r="F438" s="9">
        <v>49.390500000000003</v>
      </c>
      <c r="G438" s="10">
        <v>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11">
        <v>0</v>
      </c>
      <c r="P438" s="11">
        <v>0</v>
      </c>
      <c r="Q438" s="11">
        <v>0</v>
      </c>
      <c r="R438" s="11">
        <v>0</v>
      </c>
      <c r="S438" s="11">
        <v>0</v>
      </c>
      <c r="T438" s="11">
        <v>0</v>
      </c>
      <c r="U438" s="11">
        <v>0</v>
      </c>
      <c r="V438" s="12">
        <v>0</v>
      </c>
      <c r="W438" s="11">
        <v>0</v>
      </c>
      <c r="X438" s="12">
        <v>0</v>
      </c>
      <c r="Y438" s="11">
        <v>0</v>
      </c>
    </row>
    <row r="439" spans="1:25" ht="89.25" customHeight="1" outlineLevel="3" x14ac:dyDescent="0.3">
      <c r="A439" s="7" t="s">
        <v>205</v>
      </c>
      <c r="B439" s="8" t="s">
        <v>233</v>
      </c>
      <c r="C439" s="8" t="s">
        <v>200</v>
      </c>
      <c r="D439" s="13" t="s">
        <v>278</v>
      </c>
      <c r="E439" s="8"/>
      <c r="F439" s="9">
        <f>F440</f>
        <v>380</v>
      </c>
      <c r="G439" s="10">
        <v>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  <c r="R439" s="11">
        <v>0</v>
      </c>
      <c r="S439" s="11">
        <v>0</v>
      </c>
      <c r="T439" s="11">
        <v>0</v>
      </c>
      <c r="U439" s="11">
        <v>0</v>
      </c>
      <c r="V439" s="12">
        <v>0.76476388888888902</v>
      </c>
      <c r="W439" s="11">
        <v>0</v>
      </c>
      <c r="X439" s="12">
        <v>0</v>
      </c>
      <c r="Y439" s="11">
        <v>0</v>
      </c>
    </row>
    <row r="440" spans="1:25" ht="55.5" customHeight="1" outlineLevel="4" x14ac:dyDescent="0.3">
      <c r="A440" s="7" t="s">
        <v>183</v>
      </c>
      <c r="B440" s="8" t="s">
        <v>233</v>
      </c>
      <c r="C440" s="8" t="s">
        <v>200</v>
      </c>
      <c r="D440" s="13" t="s">
        <v>278</v>
      </c>
      <c r="E440" s="8" t="s">
        <v>184</v>
      </c>
      <c r="F440" s="9">
        <f>F441</f>
        <v>380</v>
      </c>
      <c r="G440" s="10">
        <v>0</v>
      </c>
      <c r="H440" s="11">
        <v>0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11">
        <v>0</v>
      </c>
      <c r="P440" s="11">
        <v>0</v>
      </c>
      <c r="Q440" s="11">
        <v>0</v>
      </c>
      <c r="R440" s="11">
        <v>0</v>
      </c>
      <c r="S440" s="11">
        <v>0</v>
      </c>
      <c r="T440" s="11">
        <v>0</v>
      </c>
      <c r="U440" s="11">
        <v>0</v>
      </c>
      <c r="V440" s="12">
        <v>0.76476388888888902</v>
      </c>
      <c r="W440" s="11">
        <v>0</v>
      </c>
      <c r="X440" s="12">
        <v>0</v>
      </c>
      <c r="Y440" s="11">
        <v>0</v>
      </c>
    </row>
    <row r="441" spans="1:25" ht="28.5" customHeight="1" outlineLevel="5" x14ac:dyDescent="0.3">
      <c r="A441" s="7" t="s">
        <v>203</v>
      </c>
      <c r="B441" s="8" t="s">
        <v>233</v>
      </c>
      <c r="C441" s="8" t="s">
        <v>200</v>
      </c>
      <c r="D441" s="13" t="s">
        <v>278</v>
      </c>
      <c r="E441" s="8" t="s">
        <v>204</v>
      </c>
      <c r="F441" s="9">
        <v>380</v>
      </c>
      <c r="G441" s="10">
        <v>0</v>
      </c>
      <c r="H441" s="11">
        <v>0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11">
        <v>0</v>
      </c>
      <c r="P441" s="11">
        <v>0</v>
      </c>
      <c r="Q441" s="11">
        <v>0</v>
      </c>
      <c r="R441" s="11">
        <v>0</v>
      </c>
      <c r="S441" s="11">
        <v>0</v>
      </c>
      <c r="T441" s="11">
        <v>0</v>
      </c>
      <c r="U441" s="11">
        <v>0</v>
      </c>
      <c r="V441" s="12">
        <v>0.76476388888888902</v>
      </c>
      <c r="W441" s="11">
        <v>0</v>
      </c>
      <c r="X441" s="12">
        <v>0</v>
      </c>
      <c r="Y441" s="11">
        <v>0</v>
      </c>
    </row>
    <row r="442" spans="1:25" ht="78.75" hidden="1" customHeight="1" outlineLevel="3" x14ac:dyDescent="0.3">
      <c r="A442" s="7" t="s">
        <v>279</v>
      </c>
      <c r="B442" s="8" t="s">
        <v>233</v>
      </c>
      <c r="C442" s="8" t="s">
        <v>200</v>
      </c>
      <c r="D442" s="13" t="s">
        <v>280</v>
      </c>
      <c r="E442" s="8"/>
      <c r="F442" s="9">
        <f>F443</f>
        <v>0</v>
      </c>
      <c r="G442" s="10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2"/>
      <c r="W442" s="11"/>
      <c r="X442" s="12"/>
      <c r="Y442" s="11"/>
    </row>
    <row r="443" spans="1:25" ht="57" hidden="1" customHeight="1" outlineLevel="3" x14ac:dyDescent="0.3">
      <c r="A443" s="7" t="s">
        <v>183</v>
      </c>
      <c r="B443" s="8" t="s">
        <v>233</v>
      </c>
      <c r="C443" s="8" t="s">
        <v>200</v>
      </c>
      <c r="D443" s="13" t="s">
        <v>280</v>
      </c>
      <c r="E443" s="8">
        <v>600</v>
      </c>
      <c r="F443" s="9">
        <f>F444</f>
        <v>0</v>
      </c>
      <c r="G443" s="10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2"/>
      <c r="W443" s="11"/>
      <c r="X443" s="12"/>
      <c r="Y443" s="11"/>
    </row>
    <row r="444" spans="1:25" ht="33.75" hidden="1" customHeight="1" outlineLevel="3" x14ac:dyDescent="0.3">
      <c r="A444" s="7" t="s">
        <v>203</v>
      </c>
      <c r="B444" s="8" t="s">
        <v>233</v>
      </c>
      <c r="C444" s="8" t="s">
        <v>200</v>
      </c>
      <c r="D444" s="13" t="s">
        <v>280</v>
      </c>
      <c r="E444" s="8">
        <v>610</v>
      </c>
      <c r="F444" s="9"/>
      <c r="G444" s="10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2"/>
      <c r="W444" s="11"/>
      <c r="X444" s="12"/>
      <c r="Y444" s="11"/>
    </row>
    <row r="445" spans="1:25" ht="124.5" hidden="1" customHeight="1" outlineLevel="3" x14ac:dyDescent="0.3">
      <c r="A445" s="7" t="s">
        <v>281</v>
      </c>
      <c r="B445" s="8" t="s">
        <v>233</v>
      </c>
      <c r="C445" s="8" t="s">
        <v>200</v>
      </c>
      <c r="D445" s="8" t="s">
        <v>282</v>
      </c>
      <c r="E445" s="8"/>
      <c r="F445" s="9">
        <f>F446</f>
        <v>0</v>
      </c>
      <c r="G445" s="10">
        <v>0</v>
      </c>
      <c r="H445" s="11">
        <v>0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11">
        <v>0</v>
      </c>
      <c r="P445" s="11">
        <v>0</v>
      </c>
      <c r="Q445" s="11">
        <v>0</v>
      </c>
      <c r="R445" s="11">
        <v>0</v>
      </c>
      <c r="S445" s="11">
        <v>0</v>
      </c>
      <c r="T445" s="11">
        <v>0</v>
      </c>
      <c r="U445" s="11">
        <v>0</v>
      </c>
      <c r="V445" s="12">
        <v>1</v>
      </c>
      <c r="W445" s="11">
        <v>0</v>
      </c>
      <c r="X445" s="12">
        <v>0</v>
      </c>
      <c r="Y445" s="11">
        <v>0</v>
      </c>
    </row>
    <row r="446" spans="1:25" ht="51.75" hidden="1" customHeight="1" outlineLevel="4" x14ac:dyDescent="0.3">
      <c r="A446" s="7" t="s">
        <v>183</v>
      </c>
      <c r="B446" s="8" t="s">
        <v>233</v>
      </c>
      <c r="C446" s="8" t="s">
        <v>200</v>
      </c>
      <c r="D446" s="8" t="s">
        <v>282</v>
      </c>
      <c r="E446" s="8" t="s">
        <v>184</v>
      </c>
      <c r="F446" s="9">
        <f>F447</f>
        <v>0</v>
      </c>
      <c r="G446" s="10">
        <v>0</v>
      </c>
      <c r="H446" s="11">
        <v>0</v>
      </c>
      <c r="I446" s="11">
        <v>0</v>
      </c>
      <c r="J446" s="11">
        <v>0</v>
      </c>
      <c r="K446" s="11">
        <v>0</v>
      </c>
      <c r="L446" s="11">
        <v>0</v>
      </c>
      <c r="M446" s="11">
        <v>0</v>
      </c>
      <c r="N446" s="11">
        <v>0</v>
      </c>
      <c r="O446" s="11">
        <v>0</v>
      </c>
      <c r="P446" s="11">
        <v>0</v>
      </c>
      <c r="Q446" s="11">
        <v>0</v>
      </c>
      <c r="R446" s="11">
        <v>0</v>
      </c>
      <c r="S446" s="11">
        <v>0</v>
      </c>
      <c r="T446" s="11">
        <v>0</v>
      </c>
      <c r="U446" s="11">
        <v>0</v>
      </c>
      <c r="V446" s="12">
        <v>1</v>
      </c>
      <c r="W446" s="11">
        <v>0</v>
      </c>
      <c r="X446" s="12">
        <v>0</v>
      </c>
      <c r="Y446" s="11">
        <v>0</v>
      </c>
    </row>
    <row r="447" spans="1:25" ht="27" hidden="1" customHeight="1" outlineLevel="5" x14ac:dyDescent="0.3">
      <c r="A447" s="7" t="s">
        <v>203</v>
      </c>
      <c r="B447" s="8" t="s">
        <v>233</v>
      </c>
      <c r="C447" s="8" t="s">
        <v>200</v>
      </c>
      <c r="D447" s="8" t="s">
        <v>282</v>
      </c>
      <c r="E447" s="8" t="s">
        <v>204</v>
      </c>
      <c r="F447" s="9"/>
      <c r="G447" s="10">
        <v>0</v>
      </c>
      <c r="H447" s="11">
        <v>0</v>
      </c>
      <c r="I447" s="11">
        <v>0</v>
      </c>
      <c r="J447" s="11">
        <v>0</v>
      </c>
      <c r="K447" s="11">
        <v>0</v>
      </c>
      <c r="L447" s="11">
        <v>0</v>
      </c>
      <c r="M447" s="11">
        <v>0</v>
      </c>
      <c r="N447" s="11">
        <v>0</v>
      </c>
      <c r="O447" s="11">
        <v>0</v>
      </c>
      <c r="P447" s="11">
        <v>0</v>
      </c>
      <c r="Q447" s="11">
        <v>0</v>
      </c>
      <c r="R447" s="11">
        <v>0</v>
      </c>
      <c r="S447" s="11">
        <v>0</v>
      </c>
      <c r="T447" s="11">
        <v>0</v>
      </c>
      <c r="U447" s="11">
        <v>0</v>
      </c>
      <c r="V447" s="12">
        <v>1</v>
      </c>
      <c r="W447" s="11">
        <v>0</v>
      </c>
      <c r="X447" s="12">
        <v>0</v>
      </c>
      <c r="Y447" s="11">
        <v>0</v>
      </c>
    </row>
    <row r="448" spans="1:25" ht="63" hidden="1" customHeight="1" outlineLevel="3" collapsed="1" x14ac:dyDescent="0.3">
      <c r="A448" s="14" t="s">
        <v>283</v>
      </c>
      <c r="B448" s="8" t="s">
        <v>233</v>
      </c>
      <c r="C448" s="8" t="s">
        <v>200</v>
      </c>
      <c r="D448" s="13" t="s">
        <v>284</v>
      </c>
      <c r="E448" s="8"/>
      <c r="F448" s="9">
        <f>F449</f>
        <v>0</v>
      </c>
      <c r="G448" s="10">
        <v>0</v>
      </c>
      <c r="H448" s="11">
        <v>0</v>
      </c>
      <c r="I448" s="11">
        <v>0</v>
      </c>
      <c r="J448" s="11">
        <v>0</v>
      </c>
      <c r="K448" s="11">
        <v>0</v>
      </c>
      <c r="L448" s="11">
        <v>0</v>
      </c>
      <c r="M448" s="11">
        <v>0</v>
      </c>
      <c r="N448" s="11">
        <v>0</v>
      </c>
      <c r="O448" s="11">
        <v>0</v>
      </c>
      <c r="P448" s="11">
        <v>0</v>
      </c>
      <c r="Q448" s="11">
        <v>0</v>
      </c>
      <c r="R448" s="11">
        <v>0</v>
      </c>
      <c r="S448" s="11">
        <v>0</v>
      </c>
      <c r="T448" s="11">
        <v>0</v>
      </c>
      <c r="U448" s="11">
        <v>0</v>
      </c>
      <c r="V448" s="12">
        <v>0.64833183186834697</v>
      </c>
      <c r="W448" s="11">
        <v>0</v>
      </c>
      <c r="X448" s="12">
        <v>0</v>
      </c>
      <c r="Y448" s="11">
        <v>0</v>
      </c>
    </row>
    <row r="449" spans="1:25" ht="52.5" hidden="1" customHeight="1" outlineLevel="4" x14ac:dyDescent="0.3">
      <c r="A449" s="7" t="s">
        <v>183</v>
      </c>
      <c r="B449" s="8" t="s">
        <v>233</v>
      </c>
      <c r="C449" s="8" t="s">
        <v>200</v>
      </c>
      <c r="D449" s="13" t="s">
        <v>284</v>
      </c>
      <c r="E449" s="8" t="s">
        <v>184</v>
      </c>
      <c r="F449" s="9">
        <f>F450</f>
        <v>0</v>
      </c>
      <c r="G449" s="10">
        <v>0</v>
      </c>
      <c r="H449" s="11">
        <v>0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11">
        <v>0</v>
      </c>
      <c r="P449" s="11">
        <v>0</v>
      </c>
      <c r="Q449" s="11">
        <v>0</v>
      </c>
      <c r="R449" s="11">
        <v>0</v>
      </c>
      <c r="S449" s="11">
        <v>0</v>
      </c>
      <c r="T449" s="11">
        <v>0</v>
      </c>
      <c r="U449" s="11">
        <v>0</v>
      </c>
      <c r="V449" s="12">
        <v>0.64833183186834697</v>
      </c>
      <c r="W449" s="11">
        <v>0</v>
      </c>
      <c r="X449" s="12">
        <v>0</v>
      </c>
      <c r="Y449" s="11">
        <v>0</v>
      </c>
    </row>
    <row r="450" spans="1:25" ht="27" hidden="1" customHeight="1" outlineLevel="5" x14ac:dyDescent="0.3">
      <c r="A450" s="7" t="s">
        <v>185</v>
      </c>
      <c r="B450" s="8" t="s">
        <v>233</v>
      </c>
      <c r="C450" s="8" t="s">
        <v>200</v>
      </c>
      <c r="D450" s="13" t="s">
        <v>284</v>
      </c>
      <c r="E450" s="8" t="s">
        <v>186</v>
      </c>
      <c r="F450" s="9"/>
      <c r="G450" s="10">
        <v>0</v>
      </c>
      <c r="H450" s="11">
        <v>0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11">
        <v>0</v>
      </c>
      <c r="P450" s="11">
        <v>0</v>
      </c>
      <c r="Q450" s="11">
        <v>0</v>
      </c>
      <c r="R450" s="11">
        <v>0</v>
      </c>
      <c r="S450" s="11">
        <v>0</v>
      </c>
      <c r="T450" s="11">
        <v>0</v>
      </c>
      <c r="U450" s="11">
        <v>0</v>
      </c>
      <c r="V450" s="12">
        <v>0.64833183186834697</v>
      </c>
      <c r="W450" s="11">
        <v>0</v>
      </c>
      <c r="X450" s="12">
        <v>0</v>
      </c>
      <c r="Y450" s="11">
        <v>0</v>
      </c>
    </row>
    <row r="451" spans="1:25" ht="72.75" hidden="1" customHeight="1" outlineLevel="3" x14ac:dyDescent="0.3">
      <c r="A451" s="7" t="s">
        <v>273</v>
      </c>
      <c r="B451" s="8" t="s">
        <v>233</v>
      </c>
      <c r="C451" s="8" t="s">
        <v>200</v>
      </c>
      <c r="D451" s="8" t="s">
        <v>285</v>
      </c>
      <c r="E451" s="8"/>
      <c r="F451" s="9">
        <f>F452</f>
        <v>0</v>
      </c>
      <c r="G451" s="10">
        <v>0</v>
      </c>
      <c r="H451" s="11">
        <v>0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11">
        <v>0</v>
      </c>
      <c r="P451" s="11">
        <v>0</v>
      </c>
      <c r="Q451" s="11">
        <v>0</v>
      </c>
      <c r="R451" s="11">
        <v>0</v>
      </c>
      <c r="S451" s="11">
        <v>0</v>
      </c>
      <c r="T451" s="11">
        <v>0</v>
      </c>
      <c r="U451" s="11">
        <v>0</v>
      </c>
      <c r="V451" s="12">
        <v>0.55549594824085402</v>
      </c>
      <c r="W451" s="11">
        <v>0</v>
      </c>
      <c r="X451" s="12">
        <v>0</v>
      </c>
      <c r="Y451" s="11">
        <v>0</v>
      </c>
    </row>
    <row r="452" spans="1:25" ht="51.75" hidden="1" customHeight="1" outlineLevel="4" x14ac:dyDescent="0.3">
      <c r="A452" s="7" t="s">
        <v>286</v>
      </c>
      <c r="B452" s="8" t="s">
        <v>233</v>
      </c>
      <c r="C452" s="8" t="s">
        <v>200</v>
      </c>
      <c r="D452" s="8" t="s">
        <v>285</v>
      </c>
      <c r="E452" s="8" t="s">
        <v>184</v>
      </c>
      <c r="F452" s="9">
        <f>F453</f>
        <v>0</v>
      </c>
      <c r="G452" s="10">
        <v>0</v>
      </c>
      <c r="H452" s="11">
        <v>0</v>
      </c>
      <c r="I452" s="11">
        <v>0</v>
      </c>
      <c r="J452" s="11">
        <v>0</v>
      </c>
      <c r="K452" s="11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  <c r="Q452" s="11">
        <v>0</v>
      </c>
      <c r="R452" s="11">
        <v>0</v>
      </c>
      <c r="S452" s="11">
        <v>0</v>
      </c>
      <c r="T452" s="11">
        <v>0</v>
      </c>
      <c r="U452" s="11">
        <v>0</v>
      </c>
      <c r="V452" s="12">
        <v>0.55549594824085402</v>
      </c>
      <c r="W452" s="11">
        <v>0</v>
      </c>
      <c r="X452" s="12">
        <v>0</v>
      </c>
      <c r="Y452" s="11">
        <v>0</v>
      </c>
    </row>
    <row r="453" spans="1:25" ht="27.75" hidden="1" customHeight="1" outlineLevel="5" x14ac:dyDescent="0.3">
      <c r="A453" s="7" t="s">
        <v>185</v>
      </c>
      <c r="B453" s="8" t="s">
        <v>233</v>
      </c>
      <c r="C453" s="8" t="s">
        <v>200</v>
      </c>
      <c r="D453" s="8" t="s">
        <v>285</v>
      </c>
      <c r="E453" s="8" t="s">
        <v>186</v>
      </c>
      <c r="F453" s="9"/>
      <c r="G453" s="10">
        <v>0</v>
      </c>
      <c r="H453" s="11">
        <v>0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0</v>
      </c>
      <c r="Q453" s="11">
        <v>0</v>
      </c>
      <c r="R453" s="11">
        <v>0</v>
      </c>
      <c r="S453" s="11">
        <v>0</v>
      </c>
      <c r="T453" s="11">
        <v>0</v>
      </c>
      <c r="U453" s="11">
        <v>0</v>
      </c>
      <c r="V453" s="12">
        <v>0.55549594824085402</v>
      </c>
      <c r="W453" s="11">
        <v>0</v>
      </c>
      <c r="X453" s="12">
        <v>0</v>
      </c>
      <c r="Y453" s="11">
        <v>0</v>
      </c>
    </row>
    <row r="454" spans="1:25" ht="28.5" customHeight="1" outlineLevel="2" collapsed="1" x14ac:dyDescent="0.3">
      <c r="A454" s="7" t="s">
        <v>287</v>
      </c>
      <c r="B454" s="8" t="s">
        <v>233</v>
      </c>
      <c r="C454" s="8" t="s">
        <v>288</v>
      </c>
      <c r="D454" s="8"/>
      <c r="E454" s="8"/>
      <c r="F454" s="9">
        <f>F460+F474+F477+F471+F455+F463+F468</f>
        <v>87921.848160000009</v>
      </c>
      <c r="G454" s="10">
        <v>0</v>
      </c>
      <c r="H454" s="11">
        <v>0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11">
        <v>0</v>
      </c>
      <c r="P454" s="11">
        <v>0</v>
      </c>
      <c r="Q454" s="11">
        <v>0</v>
      </c>
      <c r="R454" s="11">
        <v>0</v>
      </c>
      <c r="S454" s="11">
        <v>0</v>
      </c>
      <c r="T454" s="11">
        <v>0</v>
      </c>
      <c r="U454" s="11">
        <v>0</v>
      </c>
      <c r="V454" s="12">
        <v>0.74126665663733604</v>
      </c>
      <c r="W454" s="11">
        <v>0</v>
      </c>
      <c r="X454" s="12">
        <v>0</v>
      </c>
      <c r="Y454" s="11">
        <v>0</v>
      </c>
    </row>
    <row r="455" spans="1:25" ht="86.25" customHeight="1" outlineLevel="2" x14ac:dyDescent="0.3">
      <c r="A455" s="7" t="s">
        <v>368</v>
      </c>
      <c r="B455" s="8" t="s">
        <v>233</v>
      </c>
      <c r="C455" s="8" t="s">
        <v>288</v>
      </c>
      <c r="D455" s="8" t="s">
        <v>369</v>
      </c>
      <c r="E455" s="8"/>
      <c r="F455" s="9">
        <f>F456+F458</f>
        <v>10437.8914</v>
      </c>
      <c r="G455" s="10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2"/>
      <c r="W455" s="11"/>
      <c r="X455" s="12"/>
      <c r="Y455" s="11"/>
    </row>
    <row r="456" spans="1:25" ht="49.5" customHeight="1" outlineLevel="2" x14ac:dyDescent="0.3">
      <c r="A456" s="7" t="s">
        <v>28</v>
      </c>
      <c r="B456" s="8" t="s">
        <v>233</v>
      </c>
      <c r="C456" s="8" t="s">
        <v>288</v>
      </c>
      <c r="D456" s="8" t="s">
        <v>369</v>
      </c>
      <c r="E456" s="8">
        <v>200</v>
      </c>
      <c r="F456" s="9">
        <f>F457</f>
        <v>10111.815640000001</v>
      </c>
      <c r="G456" s="10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2"/>
      <c r="W456" s="11"/>
      <c r="X456" s="12"/>
      <c r="Y456" s="11"/>
    </row>
    <row r="457" spans="1:25" ht="51" customHeight="1" outlineLevel="2" x14ac:dyDescent="0.3">
      <c r="A457" s="7" t="s">
        <v>30</v>
      </c>
      <c r="B457" s="8" t="s">
        <v>233</v>
      </c>
      <c r="C457" s="8" t="s">
        <v>288</v>
      </c>
      <c r="D457" s="8" t="s">
        <v>369</v>
      </c>
      <c r="E457" s="8">
        <v>240</v>
      </c>
      <c r="F457" s="9">
        <v>10111.815640000001</v>
      </c>
      <c r="G457" s="10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2"/>
      <c r="W457" s="11"/>
      <c r="X457" s="12"/>
      <c r="Y457" s="11"/>
    </row>
    <row r="458" spans="1:25" ht="57" customHeight="1" outlineLevel="2" x14ac:dyDescent="0.3">
      <c r="A458" s="7" t="s">
        <v>183</v>
      </c>
      <c r="B458" s="8" t="s">
        <v>233</v>
      </c>
      <c r="C458" s="8" t="s">
        <v>288</v>
      </c>
      <c r="D458" s="8" t="s">
        <v>369</v>
      </c>
      <c r="E458" s="8">
        <v>600</v>
      </c>
      <c r="F458" s="9">
        <f>F459</f>
        <v>326.07576</v>
      </c>
      <c r="G458" s="10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2"/>
      <c r="W458" s="11"/>
      <c r="X458" s="12"/>
      <c r="Y458" s="11"/>
    </row>
    <row r="459" spans="1:25" ht="33.75" customHeight="1" outlineLevel="2" x14ac:dyDescent="0.3">
      <c r="A459" s="7" t="s">
        <v>203</v>
      </c>
      <c r="B459" s="8" t="s">
        <v>233</v>
      </c>
      <c r="C459" s="8" t="s">
        <v>288</v>
      </c>
      <c r="D459" s="8" t="s">
        <v>369</v>
      </c>
      <c r="E459" s="8">
        <v>610</v>
      </c>
      <c r="F459" s="9">
        <v>326.07576</v>
      </c>
      <c r="G459" s="10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2"/>
      <c r="W459" s="11"/>
      <c r="X459" s="12"/>
      <c r="Y459" s="11"/>
    </row>
    <row r="460" spans="1:25" ht="92.25" customHeight="1" outlineLevel="3" x14ac:dyDescent="0.3">
      <c r="A460" s="14" t="s">
        <v>289</v>
      </c>
      <c r="B460" s="8" t="s">
        <v>233</v>
      </c>
      <c r="C460" s="8" t="s">
        <v>288</v>
      </c>
      <c r="D460" s="8" t="s">
        <v>290</v>
      </c>
      <c r="E460" s="8"/>
      <c r="F460" s="9">
        <f>F461</f>
        <v>3122.2</v>
      </c>
      <c r="G460" s="10">
        <v>0</v>
      </c>
      <c r="H460" s="11">
        <v>0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11">
        <v>0</v>
      </c>
      <c r="P460" s="11">
        <v>0</v>
      </c>
      <c r="Q460" s="11">
        <v>0</v>
      </c>
      <c r="R460" s="11">
        <v>0</v>
      </c>
      <c r="S460" s="11">
        <v>0</v>
      </c>
      <c r="T460" s="11">
        <v>0</v>
      </c>
      <c r="U460" s="11">
        <v>0</v>
      </c>
      <c r="V460" s="12">
        <v>1</v>
      </c>
      <c r="W460" s="11">
        <v>0</v>
      </c>
      <c r="X460" s="12">
        <v>0</v>
      </c>
      <c r="Y460" s="11">
        <v>0</v>
      </c>
    </row>
    <row r="461" spans="1:25" ht="52.5" customHeight="1" outlineLevel="4" x14ac:dyDescent="0.3">
      <c r="A461" s="7" t="s">
        <v>183</v>
      </c>
      <c r="B461" s="8" t="s">
        <v>233</v>
      </c>
      <c r="C461" s="8" t="s">
        <v>288</v>
      </c>
      <c r="D461" s="8" t="s">
        <v>290</v>
      </c>
      <c r="E461" s="8" t="s">
        <v>184</v>
      </c>
      <c r="F461" s="9">
        <f>F462</f>
        <v>3122.2</v>
      </c>
      <c r="G461" s="10">
        <v>0</v>
      </c>
      <c r="H461" s="11">
        <v>0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11">
        <v>0</v>
      </c>
      <c r="P461" s="11">
        <v>0</v>
      </c>
      <c r="Q461" s="11">
        <v>0</v>
      </c>
      <c r="R461" s="11">
        <v>0</v>
      </c>
      <c r="S461" s="11">
        <v>0</v>
      </c>
      <c r="T461" s="11">
        <v>0</v>
      </c>
      <c r="U461" s="11">
        <v>0</v>
      </c>
      <c r="V461" s="12">
        <v>1</v>
      </c>
      <c r="W461" s="11">
        <v>0</v>
      </c>
      <c r="X461" s="12">
        <v>0</v>
      </c>
      <c r="Y461" s="11">
        <v>0</v>
      </c>
    </row>
    <row r="462" spans="1:25" ht="26.25" customHeight="1" outlineLevel="5" x14ac:dyDescent="0.3">
      <c r="A462" s="7" t="s">
        <v>203</v>
      </c>
      <c r="B462" s="8" t="s">
        <v>233</v>
      </c>
      <c r="C462" s="8" t="s">
        <v>288</v>
      </c>
      <c r="D462" s="8" t="s">
        <v>290</v>
      </c>
      <c r="E462" s="8" t="s">
        <v>204</v>
      </c>
      <c r="F462" s="9">
        <v>3122.2</v>
      </c>
      <c r="G462" s="10">
        <v>0</v>
      </c>
      <c r="H462" s="11">
        <v>0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11">
        <v>0</v>
      </c>
      <c r="P462" s="11">
        <v>0</v>
      </c>
      <c r="Q462" s="11">
        <v>0</v>
      </c>
      <c r="R462" s="11">
        <v>0</v>
      </c>
      <c r="S462" s="11">
        <v>0</v>
      </c>
      <c r="T462" s="11">
        <v>0</v>
      </c>
      <c r="U462" s="11">
        <v>0</v>
      </c>
      <c r="V462" s="12">
        <v>1</v>
      </c>
      <c r="W462" s="11">
        <v>0</v>
      </c>
      <c r="X462" s="12">
        <v>0</v>
      </c>
      <c r="Y462" s="11">
        <v>0</v>
      </c>
    </row>
    <row r="463" spans="1:25" ht="165.75" customHeight="1" outlineLevel="5" x14ac:dyDescent="0.3">
      <c r="A463" s="37" t="s">
        <v>412</v>
      </c>
      <c r="B463" s="8" t="s">
        <v>233</v>
      </c>
      <c r="C463" s="19" t="s">
        <v>413</v>
      </c>
      <c r="D463" s="8" t="s">
        <v>414</v>
      </c>
      <c r="E463" s="8"/>
      <c r="F463" s="15">
        <f>F464+F466</f>
        <v>51847.206760000001</v>
      </c>
      <c r="G463" s="10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2"/>
      <c r="W463" s="11"/>
      <c r="X463" s="12"/>
      <c r="Y463" s="11"/>
    </row>
    <row r="464" spans="1:25" ht="48.75" customHeight="1" outlineLevel="5" x14ac:dyDescent="0.3">
      <c r="A464" s="33" t="s">
        <v>28</v>
      </c>
      <c r="B464" s="8" t="s">
        <v>233</v>
      </c>
      <c r="C464" s="19" t="s">
        <v>413</v>
      </c>
      <c r="D464" s="8" t="s">
        <v>414</v>
      </c>
      <c r="E464" s="8">
        <v>200</v>
      </c>
      <c r="F464" s="15">
        <f>F465</f>
        <v>41478.400000000001</v>
      </c>
      <c r="G464" s="10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2"/>
      <c r="W464" s="11"/>
      <c r="X464" s="12"/>
      <c r="Y464" s="11"/>
    </row>
    <row r="465" spans="1:25" ht="45.75" customHeight="1" outlineLevel="5" x14ac:dyDescent="0.3">
      <c r="A465" s="33" t="s">
        <v>30</v>
      </c>
      <c r="B465" s="8" t="s">
        <v>233</v>
      </c>
      <c r="C465" s="19" t="s">
        <v>413</v>
      </c>
      <c r="D465" s="8" t="s">
        <v>414</v>
      </c>
      <c r="E465" s="8">
        <v>240</v>
      </c>
      <c r="F465" s="15">
        <v>41478.400000000001</v>
      </c>
      <c r="G465" s="10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2"/>
      <c r="W465" s="11"/>
      <c r="X465" s="12"/>
      <c r="Y465" s="11"/>
    </row>
    <row r="466" spans="1:25" ht="47.25" customHeight="1" outlineLevel="5" x14ac:dyDescent="0.3">
      <c r="A466" s="33" t="s">
        <v>183</v>
      </c>
      <c r="B466" s="8" t="s">
        <v>233</v>
      </c>
      <c r="C466" s="19" t="s">
        <v>413</v>
      </c>
      <c r="D466" s="8" t="s">
        <v>414</v>
      </c>
      <c r="E466" s="8">
        <v>600</v>
      </c>
      <c r="F466" s="15">
        <f>F467</f>
        <v>10368.806759999999</v>
      </c>
      <c r="G466" s="10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2"/>
      <c r="W466" s="11"/>
      <c r="X466" s="12"/>
      <c r="Y466" s="11"/>
    </row>
    <row r="467" spans="1:25" ht="34.5" customHeight="1" outlineLevel="5" x14ac:dyDescent="0.3">
      <c r="A467" s="33" t="s">
        <v>203</v>
      </c>
      <c r="B467" s="8" t="s">
        <v>233</v>
      </c>
      <c r="C467" s="19" t="s">
        <v>413</v>
      </c>
      <c r="D467" s="8" t="s">
        <v>414</v>
      </c>
      <c r="E467" s="8">
        <v>610</v>
      </c>
      <c r="F467" s="15">
        <v>10368.806759999999</v>
      </c>
      <c r="G467" s="10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2"/>
      <c r="W467" s="11"/>
      <c r="X467" s="12"/>
      <c r="Y467" s="11"/>
    </row>
    <row r="468" spans="1:25" ht="70.5" customHeight="1" outlineLevel="5" x14ac:dyDescent="0.3">
      <c r="A468" s="33" t="s">
        <v>250</v>
      </c>
      <c r="B468" s="8" t="s">
        <v>233</v>
      </c>
      <c r="C468" s="19" t="s">
        <v>413</v>
      </c>
      <c r="D468" s="13" t="s">
        <v>251</v>
      </c>
      <c r="E468" s="8"/>
      <c r="F468" s="15">
        <f>F469</f>
        <v>243.85</v>
      </c>
      <c r="G468" s="10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2"/>
      <c r="W468" s="11"/>
      <c r="X468" s="12"/>
      <c r="Y468" s="11"/>
    </row>
    <row r="469" spans="1:25" ht="54.75" customHeight="1" outlineLevel="5" x14ac:dyDescent="0.3">
      <c r="A469" s="33" t="s">
        <v>183</v>
      </c>
      <c r="B469" s="8" t="s">
        <v>233</v>
      </c>
      <c r="C469" s="19" t="s">
        <v>413</v>
      </c>
      <c r="D469" s="13" t="s">
        <v>251</v>
      </c>
      <c r="E469" s="8">
        <v>600</v>
      </c>
      <c r="F469" s="15">
        <f>F470</f>
        <v>243.85</v>
      </c>
      <c r="G469" s="10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2"/>
      <c r="W469" s="11"/>
      <c r="X469" s="12"/>
      <c r="Y469" s="11"/>
    </row>
    <row r="470" spans="1:25" ht="34.5" customHeight="1" outlineLevel="5" x14ac:dyDescent="0.3">
      <c r="A470" s="33" t="s">
        <v>203</v>
      </c>
      <c r="B470" s="8" t="s">
        <v>233</v>
      </c>
      <c r="C470" s="19" t="s">
        <v>413</v>
      </c>
      <c r="D470" s="13" t="s">
        <v>251</v>
      </c>
      <c r="E470" s="8">
        <v>610</v>
      </c>
      <c r="F470" s="15">
        <v>243.85</v>
      </c>
      <c r="G470" s="10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2"/>
      <c r="W470" s="11"/>
      <c r="X470" s="12"/>
      <c r="Y470" s="11"/>
    </row>
    <row r="471" spans="1:25" ht="42.75" customHeight="1" outlineLevel="5" x14ac:dyDescent="0.3">
      <c r="A471" s="7" t="s">
        <v>291</v>
      </c>
      <c r="B471" s="8" t="s">
        <v>233</v>
      </c>
      <c r="C471" s="8" t="s">
        <v>288</v>
      </c>
      <c r="D471" s="13" t="s">
        <v>415</v>
      </c>
      <c r="E471" s="8"/>
      <c r="F471" s="9">
        <f>F472</f>
        <v>1370</v>
      </c>
      <c r="G471" s="10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2"/>
      <c r="W471" s="11"/>
      <c r="X471" s="12"/>
      <c r="Y471" s="11"/>
    </row>
    <row r="472" spans="1:25" ht="46.5" customHeight="1" outlineLevel="5" x14ac:dyDescent="0.3">
      <c r="A472" s="7" t="s">
        <v>183</v>
      </c>
      <c r="B472" s="8" t="s">
        <v>233</v>
      </c>
      <c r="C472" s="8" t="s">
        <v>288</v>
      </c>
      <c r="D472" s="13" t="s">
        <v>415</v>
      </c>
      <c r="E472" s="8" t="s">
        <v>184</v>
      </c>
      <c r="F472" s="9">
        <f>F473</f>
        <v>1370</v>
      </c>
      <c r="G472" s="10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2"/>
      <c r="W472" s="11"/>
      <c r="X472" s="12"/>
      <c r="Y472" s="11"/>
    </row>
    <row r="473" spans="1:25" ht="30" customHeight="1" outlineLevel="5" x14ac:dyDescent="0.3">
      <c r="A473" s="7" t="s">
        <v>203</v>
      </c>
      <c r="B473" s="8" t="s">
        <v>233</v>
      </c>
      <c r="C473" s="8" t="s">
        <v>288</v>
      </c>
      <c r="D473" s="13" t="s">
        <v>415</v>
      </c>
      <c r="E473" s="8" t="s">
        <v>204</v>
      </c>
      <c r="F473" s="9">
        <v>1370</v>
      </c>
      <c r="G473" s="10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2"/>
      <c r="W473" s="11"/>
      <c r="X473" s="12"/>
      <c r="Y473" s="11"/>
    </row>
    <row r="474" spans="1:25" ht="228.75" customHeight="1" outlineLevel="3" x14ac:dyDescent="0.3">
      <c r="A474" s="14" t="s">
        <v>292</v>
      </c>
      <c r="B474" s="8" t="s">
        <v>233</v>
      </c>
      <c r="C474" s="8" t="s">
        <v>288</v>
      </c>
      <c r="D474" s="13" t="s">
        <v>293</v>
      </c>
      <c r="E474" s="8"/>
      <c r="F474" s="9">
        <f>F475</f>
        <v>200.2</v>
      </c>
      <c r="G474" s="10">
        <v>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0</v>
      </c>
      <c r="O474" s="11">
        <v>0</v>
      </c>
      <c r="P474" s="11">
        <v>0</v>
      </c>
      <c r="Q474" s="11">
        <v>0</v>
      </c>
      <c r="R474" s="11">
        <v>0</v>
      </c>
      <c r="S474" s="11">
        <v>0</v>
      </c>
      <c r="T474" s="11">
        <v>0</v>
      </c>
      <c r="U474" s="11">
        <v>0</v>
      </c>
      <c r="V474" s="12">
        <v>0.56358759333716302</v>
      </c>
      <c r="W474" s="11">
        <v>0</v>
      </c>
      <c r="X474" s="12">
        <v>0</v>
      </c>
      <c r="Y474" s="11">
        <v>0</v>
      </c>
    </row>
    <row r="475" spans="1:25" ht="122.25" customHeight="1" outlineLevel="4" x14ac:dyDescent="0.3">
      <c r="A475" s="7" t="s">
        <v>21</v>
      </c>
      <c r="B475" s="8" t="s">
        <v>233</v>
      </c>
      <c r="C475" s="8" t="s">
        <v>288</v>
      </c>
      <c r="D475" s="13" t="s">
        <v>293</v>
      </c>
      <c r="E475" s="8" t="s">
        <v>22</v>
      </c>
      <c r="F475" s="9">
        <f>F476</f>
        <v>200.2</v>
      </c>
      <c r="G475" s="10">
        <v>0</v>
      </c>
      <c r="H475" s="11">
        <v>0</v>
      </c>
      <c r="I475" s="11">
        <v>0</v>
      </c>
      <c r="J475" s="11">
        <v>0</v>
      </c>
      <c r="K475" s="11">
        <v>0</v>
      </c>
      <c r="L475" s="11">
        <v>0</v>
      </c>
      <c r="M475" s="11">
        <v>0</v>
      </c>
      <c r="N475" s="11">
        <v>0</v>
      </c>
      <c r="O475" s="11">
        <v>0</v>
      </c>
      <c r="P475" s="11">
        <v>0</v>
      </c>
      <c r="Q475" s="11">
        <v>0</v>
      </c>
      <c r="R475" s="11">
        <v>0</v>
      </c>
      <c r="S475" s="11">
        <v>0</v>
      </c>
      <c r="T475" s="11">
        <v>0</v>
      </c>
      <c r="U475" s="11">
        <v>0</v>
      </c>
      <c r="V475" s="12">
        <v>0.56358759333716302</v>
      </c>
      <c r="W475" s="11">
        <v>0</v>
      </c>
      <c r="X475" s="12">
        <v>0</v>
      </c>
      <c r="Y475" s="11">
        <v>0</v>
      </c>
    </row>
    <row r="476" spans="1:25" ht="50.25" customHeight="1" outlineLevel="5" x14ac:dyDescent="0.3">
      <c r="A476" s="7" t="s">
        <v>23</v>
      </c>
      <c r="B476" s="8" t="s">
        <v>233</v>
      </c>
      <c r="C476" s="8" t="s">
        <v>288</v>
      </c>
      <c r="D476" s="13" t="s">
        <v>293</v>
      </c>
      <c r="E476" s="8" t="s">
        <v>24</v>
      </c>
      <c r="F476" s="9">
        <v>200.2</v>
      </c>
      <c r="G476" s="10">
        <v>0</v>
      </c>
      <c r="H476" s="11">
        <v>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11">
        <v>0</v>
      </c>
      <c r="P476" s="11">
        <v>0</v>
      </c>
      <c r="Q476" s="11">
        <v>0</v>
      </c>
      <c r="R476" s="11">
        <v>0</v>
      </c>
      <c r="S476" s="11">
        <v>0</v>
      </c>
      <c r="T476" s="11">
        <v>0</v>
      </c>
      <c r="U476" s="11">
        <v>0</v>
      </c>
      <c r="V476" s="12">
        <v>0.56358759333716302</v>
      </c>
      <c r="W476" s="11">
        <v>0</v>
      </c>
      <c r="X476" s="12">
        <v>0</v>
      </c>
      <c r="Y476" s="11">
        <v>0</v>
      </c>
    </row>
    <row r="477" spans="1:25" ht="72.75" customHeight="1" outlineLevel="3" x14ac:dyDescent="0.3">
      <c r="A477" s="7" t="s">
        <v>294</v>
      </c>
      <c r="B477" s="8" t="s">
        <v>233</v>
      </c>
      <c r="C477" s="8" t="s">
        <v>288</v>
      </c>
      <c r="D477" s="13" t="s">
        <v>295</v>
      </c>
      <c r="E477" s="8"/>
      <c r="F477" s="9">
        <f>F478+F480+F482</f>
        <v>20700.5</v>
      </c>
      <c r="G477" s="10">
        <v>0</v>
      </c>
      <c r="H477" s="11">
        <v>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11">
        <v>0</v>
      </c>
      <c r="P477" s="11">
        <v>0</v>
      </c>
      <c r="Q477" s="11">
        <v>0</v>
      </c>
      <c r="R477" s="11">
        <v>0</v>
      </c>
      <c r="S477" s="11">
        <v>0</v>
      </c>
      <c r="T477" s="11">
        <v>0</v>
      </c>
      <c r="U477" s="11">
        <v>0</v>
      </c>
      <c r="V477" s="12">
        <v>0.72039290505291398</v>
      </c>
      <c r="W477" s="11">
        <v>0</v>
      </c>
      <c r="X477" s="12">
        <v>0</v>
      </c>
      <c r="Y477" s="11">
        <v>0</v>
      </c>
    </row>
    <row r="478" spans="1:25" ht="111" customHeight="1" outlineLevel="4" x14ac:dyDescent="0.3">
      <c r="A478" s="7" t="s">
        <v>21</v>
      </c>
      <c r="B478" s="8" t="s">
        <v>233</v>
      </c>
      <c r="C478" s="8" t="s">
        <v>288</v>
      </c>
      <c r="D478" s="13" t="s">
        <v>295</v>
      </c>
      <c r="E478" s="8" t="s">
        <v>22</v>
      </c>
      <c r="F478" s="9">
        <f>F479</f>
        <v>18594.5</v>
      </c>
      <c r="G478" s="10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0</v>
      </c>
      <c r="Q478" s="11">
        <v>0</v>
      </c>
      <c r="R478" s="11">
        <v>0</v>
      </c>
      <c r="S478" s="11">
        <v>0</v>
      </c>
      <c r="T478" s="11">
        <v>0</v>
      </c>
      <c r="U478" s="11">
        <v>0</v>
      </c>
      <c r="V478" s="12">
        <v>0.72455479519593002</v>
      </c>
      <c r="W478" s="11">
        <v>0</v>
      </c>
      <c r="X478" s="12">
        <v>0</v>
      </c>
      <c r="Y478" s="11">
        <v>0</v>
      </c>
    </row>
    <row r="479" spans="1:25" ht="51" customHeight="1" outlineLevel="5" x14ac:dyDescent="0.3">
      <c r="A479" s="7" t="s">
        <v>23</v>
      </c>
      <c r="B479" s="8" t="s">
        <v>233</v>
      </c>
      <c r="C479" s="8" t="s">
        <v>288</v>
      </c>
      <c r="D479" s="13" t="s">
        <v>295</v>
      </c>
      <c r="E479" s="8" t="s">
        <v>24</v>
      </c>
      <c r="F479" s="9">
        <v>18594.5</v>
      </c>
      <c r="G479" s="10">
        <v>0</v>
      </c>
      <c r="H479" s="11">
        <v>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11">
        <v>0</v>
      </c>
      <c r="P479" s="11">
        <v>0</v>
      </c>
      <c r="Q479" s="11">
        <v>0</v>
      </c>
      <c r="R479" s="11">
        <v>0</v>
      </c>
      <c r="S479" s="11">
        <v>0</v>
      </c>
      <c r="T479" s="11">
        <v>0</v>
      </c>
      <c r="U479" s="11">
        <v>0</v>
      </c>
      <c r="V479" s="12">
        <v>0.72455479519593002</v>
      </c>
      <c r="W479" s="11">
        <v>0</v>
      </c>
      <c r="X479" s="12">
        <v>0</v>
      </c>
      <c r="Y479" s="11">
        <v>0</v>
      </c>
    </row>
    <row r="480" spans="1:25" ht="50.25" customHeight="1" outlineLevel="4" x14ac:dyDescent="0.3">
      <c r="A480" s="7" t="s">
        <v>28</v>
      </c>
      <c r="B480" s="8" t="s">
        <v>233</v>
      </c>
      <c r="C480" s="8" t="s">
        <v>288</v>
      </c>
      <c r="D480" s="13" t="s">
        <v>295</v>
      </c>
      <c r="E480" s="8" t="s">
        <v>29</v>
      </c>
      <c r="F480" s="9">
        <f>F481</f>
        <v>2010</v>
      </c>
      <c r="G480" s="10">
        <v>0</v>
      </c>
      <c r="H480" s="11">
        <v>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11">
        <v>0</v>
      </c>
      <c r="P480" s="11">
        <v>0</v>
      </c>
      <c r="Q480" s="11">
        <v>0</v>
      </c>
      <c r="R480" s="11">
        <v>0</v>
      </c>
      <c r="S480" s="11">
        <v>0</v>
      </c>
      <c r="T480" s="11">
        <v>0</v>
      </c>
      <c r="U480" s="11">
        <v>0</v>
      </c>
      <c r="V480" s="12">
        <v>0.70592853275582002</v>
      </c>
      <c r="W480" s="11">
        <v>0</v>
      </c>
      <c r="X480" s="12">
        <v>0</v>
      </c>
      <c r="Y480" s="11">
        <v>0</v>
      </c>
    </row>
    <row r="481" spans="1:25" ht="57" customHeight="1" outlineLevel="5" x14ac:dyDescent="0.3">
      <c r="A481" s="7" t="s">
        <v>30</v>
      </c>
      <c r="B481" s="8" t="s">
        <v>233</v>
      </c>
      <c r="C481" s="8" t="s">
        <v>288</v>
      </c>
      <c r="D481" s="13" t="s">
        <v>295</v>
      </c>
      <c r="E481" s="8" t="s">
        <v>31</v>
      </c>
      <c r="F481" s="9">
        <v>2010</v>
      </c>
      <c r="G481" s="10">
        <v>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11">
        <v>0</v>
      </c>
      <c r="P481" s="11">
        <v>0</v>
      </c>
      <c r="Q481" s="11">
        <v>0</v>
      </c>
      <c r="R481" s="11">
        <v>0</v>
      </c>
      <c r="S481" s="11">
        <v>0</v>
      </c>
      <c r="T481" s="11">
        <v>0</v>
      </c>
      <c r="U481" s="11">
        <v>0</v>
      </c>
      <c r="V481" s="12">
        <v>0.70592853275582002</v>
      </c>
      <c r="W481" s="11">
        <v>0</v>
      </c>
      <c r="X481" s="12">
        <v>0</v>
      </c>
      <c r="Y481" s="11">
        <v>0</v>
      </c>
    </row>
    <row r="482" spans="1:25" ht="34.5" customHeight="1" outlineLevel="4" x14ac:dyDescent="0.3">
      <c r="A482" s="7" t="s">
        <v>296</v>
      </c>
      <c r="B482" s="8" t="s">
        <v>233</v>
      </c>
      <c r="C482" s="8" t="s">
        <v>288</v>
      </c>
      <c r="D482" s="13" t="s">
        <v>295</v>
      </c>
      <c r="E482" s="8" t="s">
        <v>35</v>
      </c>
      <c r="F482" s="9">
        <f>F483</f>
        <v>96</v>
      </c>
      <c r="G482" s="10">
        <v>0</v>
      </c>
      <c r="H482" s="11">
        <v>0</v>
      </c>
      <c r="I482" s="11">
        <v>0</v>
      </c>
      <c r="J482" s="11">
        <v>0</v>
      </c>
      <c r="K482" s="11">
        <v>0</v>
      </c>
      <c r="L482" s="11">
        <v>0</v>
      </c>
      <c r="M482" s="11">
        <v>0</v>
      </c>
      <c r="N482" s="11">
        <v>0</v>
      </c>
      <c r="O482" s="11">
        <v>0</v>
      </c>
      <c r="P482" s="11">
        <v>0</v>
      </c>
      <c r="Q482" s="11">
        <v>0</v>
      </c>
      <c r="R482" s="11">
        <v>0</v>
      </c>
      <c r="S482" s="11">
        <v>0</v>
      </c>
      <c r="T482" s="11">
        <v>0</v>
      </c>
      <c r="U482" s="11">
        <v>0</v>
      </c>
      <c r="V482" s="12">
        <v>0.21388888888888899</v>
      </c>
      <c r="W482" s="11">
        <v>0</v>
      </c>
      <c r="X482" s="12">
        <v>0</v>
      </c>
      <c r="Y482" s="11">
        <v>0</v>
      </c>
    </row>
    <row r="483" spans="1:25" ht="27" customHeight="1" outlineLevel="5" x14ac:dyDescent="0.3">
      <c r="A483" s="7" t="s">
        <v>36</v>
      </c>
      <c r="B483" s="8" t="s">
        <v>233</v>
      </c>
      <c r="C483" s="8" t="s">
        <v>288</v>
      </c>
      <c r="D483" s="13" t="s">
        <v>295</v>
      </c>
      <c r="E483" s="8" t="s">
        <v>37</v>
      </c>
      <c r="F483" s="9">
        <v>96</v>
      </c>
      <c r="G483" s="10">
        <v>0</v>
      </c>
      <c r="H483" s="11">
        <v>0</v>
      </c>
      <c r="I483" s="11">
        <v>0</v>
      </c>
      <c r="J483" s="11">
        <v>0</v>
      </c>
      <c r="K483" s="11">
        <v>0</v>
      </c>
      <c r="L483" s="11">
        <v>0</v>
      </c>
      <c r="M483" s="11">
        <v>0</v>
      </c>
      <c r="N483" s="11">
        <v>0</v>
      </c>
      <c r="O483" s="11">
        <v>0</v>
      </c>
      <c r="P483" s="11">
        <v>0</v>
      </c>
      <c r="Q483" s="11">
        <v>0</v>
      </c>
      <c r="R483" s="11">
        <v>0</v>
      </c>
      <c r="S483" s="11">
        <v>0</v>
      </c>
      <c r="T483" s="11">
        <v>0</v>
      </c>
      <c r="U483" s="11">
        <v>0</v>
      </c>
      <c r="V483" s="12">
        <v>0.21388888888888899</v>
      </c>
      <c r="W483" s="11">
        <v>0</v>
      </c>
      <c r="X483" s="12">
        <v>0</v>
      </c>
      <c r="Y483" s="11">
        <v>0</v>
      </c>
    </row>
    <row r="484" spans="1:25" ht="27" customHeight="1" outlineLevel="1" x14ac:dyDescent="0.3">
      <c r="A484" s="7" t="s">
        <v>147</v>
      </c>
      <c r="B484" s="8" t="s">
        <v>233</v>
      </c>
      <c r="C484" s="8" t="s">
        <v>148</v>
      </c>
      <c r="D484" s="8"/>
      <c r="E484" s="8"/>
      <c r="F484" s="9">
        <f>F485</f>
        <v>30894.7</v>
      </c>
      <c r="G484" s="10">
        <v>0</v>
      </c>
      <c r="H484" s="11">
        <v>0</v>
      </c>
      <c r="I484" s="11">
        <v>0</v>
      </c>
      <c r="J484" s="11">
        <v>0</v>
      </c>
      <c r="K484" s="11">
        <v>0</v>
      </c>
      <c r="L484" s="11">
        <v>0</v>
      </c>
      <c r="M484" s="11">
        <v>0</v>
      </c>
      <c r="N484" s="11">
        <v>0</v>
      </c>
      <c r="O484" s="11">
        <v>0</v>
      </c>
      <c r="P484" s="11">
        <v>0</v>
      </c>
      <c r="Q484" s="11">
        <v>0</v>
      </c>
      <c r="R484" s="11">
        <v>0</v>
      </c>
      <c r="S484" s="11">
        <v>0</v>
      </c>
      <c r="T484" s="11">
        <v>0</v>
      </c>
      <c r="U484" s="11">
        <v>0</v>
      </c>
      <c r="V484" s="12">
        <v>0.70595583257578198</v>
      </c>
      <c r="W484" s="11">
        <v>0</v>
      </c>
      <c r="X484" s="12">
        <v>0</v>
      </c>
      <c r="Y484" s="11">
        <v>0</v>
      </c>
    </row>
    <row r="485" spans="1:25" ht="28.5" customHeight="1" outlineLevel="2" x14ac:dyDescent="0.3">
      <c r="A485" s="7" t="s">
        <v>160</v>
      </c>
      <c r="B485" s="8" t="s">
        <v>233</v>
      </c>
      <c r="C485" s="8" t="s">
        <v>161</v>
      </c>
      <c r="D485" s="8"/>
      <c r="E485" s="8"/>
      <c r="F485" s="9">
        <f>F489+F495+F492+F486</f>
        <v>30894.7</v>
      </c>
      <c r="G485" s="10">
        <v>0</v>
      </c>
      <c r="H485" s="11">
        <v>0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11">
        <v>0</v>
      </c>
      <c r="P485" s="11">
        <v>0</v>
      </c>
      <c r="Q485" s="11">
        <v>0</v>
      </c>
      <c r="R485" s="11">
        <v>0</v>
      </c>
      <c r="S485" s="11">
        <v>0</v>
      </c>
      <c r="T485" s="11">
        <v>0</v>
      </c>
      <c r="U485" s="11">
        <v>0</v>
      </c>
      <c r="V485" s="12">
        <v>0.70595583257578198</v>
      </c>
      <c r="W485" s="11">
        <v>0</v>
      </c>
      <c r="X485" s="12">
        <v>0</v>
      </c>
      <c r="Y485" s="11">
        <v>0</v>
      </c>
    </row>
    <row r="486" spans="1:25" ht="107.25" customHeight="1" outlineLevel="2" x14ac:dyDescent="0.3">
      <c r="A486" s="14" t="s">
        <v>297</v>
      </c>
      <c r="B486" s="8" t="s">
        <v>233</v>
      </c>
      <c r="C486" s="8" t="s">
        <v>161</v>
      </c>
      <c r="D486" s="13" t="s">
        <v>298</v>
      </c>
      <c r="E486" s="8"/>
      <c r="F486" s="9">
        <f>F487</f>
        <v>99</v>
      </c>
      <c r="G486" s="10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2"/>
      <c r="W486" s="11"/>
      <c r="X486" s="12"/>
      <c r="Y486" s="11"/>
    </row>
    <row r="487" spans="1:25" ht="28.5" customHeight="1" outlineLevel="2" x14ac:dyDescent="0.3">
      <c r="A487" s="7" t="s">
        <v>153</v>
      </c>
      <c r="B487" s="8" t="s">
        <v>233</v>
      </c>
      <c r="C487" s="8" t="s">
        <v>161</v>
      </c>
      <c r="D487" s="13" t="s">
        <v>298</v>
      </c>
      <c r="E487" s="8" t="s">
        <v>154</v>
      </c>
      <c r="F487" s="9">
        <f>F488</f>
        <v>99</v>
      </c>
      <c r="G487" s="10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2"/>
      <c r="W487" s="11"/>
      <c r="X487" s="12"/>
      <c r="Y487" s="11"/>
    </row>
    <row r="488" spans="1:25" ht="47.25" customHeight="1" outlineLevel="2" x14ac:dyDescent="0.3">
      <c r="A488" s="7" t="s">
        <v>169</v>
      </c>
      <c r="B488" s="8" t="s">
        <v>233</v>
      </c>
      <c r="C488" s="8" t="s">
        <v>161</v>
      </c>
      <c r="D488" s="13" t="s">
        <v>298</v>
      </c>
      <c r="E488" s="8" t="s">
        <v>299</v>
      </c>
      <c r="F488" s="9">
        <v>99</v>
      </c>
      <c r="G488" s="10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2"/>
      <c r="W488" s="11"/>
      <c r="X488" s="12"/>
      <c r="Y488" s="11"/>
    </row>
    <row r="489" spans="1:25" ht="150" customHeight="1" outlineLevel="3" x14ac:dyDescent="0.3">
      <c r="A489" s="7" t="s">
        <v>300</v>
      </c>
      <c r="B489" s="8" t="s">
        <v>233</v>
      </c>
      <c r="C489" s="8" t="s">
        <v>161</v>
      </c>
      <c r="D489" s="13" t="s">
        <v>301</v>
      </c>
      <c r="E489" s="8"/>
      <c r="F489" s="9">
        <f>F490</f>
        <v>329.7</v>
      </c>
      <c r="G489" s="10">
        <v>0</v>
      </c>
      <c r="H489" s="11">
        <v>0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11">
        <v>0</v>
      </c>
      <c r="P489" s="11">
        <v>0</v>
      </c>
      <c r="Q489" s="11">
        <v>0</v>
      </c>
      <c r="R489" s="11">
        <v>0</v>
      </c>
      <c r="S489" s="11">
        <v>0</v>
      </c>
      <c r="T489" s="11">
        <v>0</v>
      </c>
      <c r="U489" s="11">
        <v>0</v>
      </c>
      <c r="V489" s="12">
        <v>0.70039898440333703</v>
      </c>
      <c r="W489" s="11">
        <v>0</v>
      </c>
      <c r="X489" s="12">
        <v>0</v>
      </c>
      <c r="Y489" s="11">
        <v>0</v>
      </c>
    </row>
    <row r="490" spans="1:25" ht="33" customHeight="1" outlineLevel="4" x14ac:dyDescent="0.3">
      <c r="A490" s="7" t="s">
        <v>153</v>
      </c>
      <c r="B490" s="8" t="s">
        <v>233</v>
      </c>
      <c r="C490" s="8" t="s">
        <v>161</v>
      </c>
      <c r="D490" s="13" t="s">
        <v>301</v>
      </c>
      <c r="E490" s="8" t="s">
        <v>154</v>
      </c>
      <c r="F490" s="9">
        <f>F491</f>
        <v>329.7</v>
      </c>
      <c r="G490" s="10">
        <v>0</v>
      </c>
      <c r="H490" s="11">
        <v>0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11">
        <v>0</v>
      </c>
      <c r="P490" s="11">
        <v>0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2">
        <v>0.70039898440333703</v>
      </c>
      <c r="W490" s="11">
        <v>0</v>
      </c>
      <c r="X490" s="12">
        <v>0</v>
      </c>
      <c r="Y490" s="11">
        <v>0</v>
      </c>
    </row>
    <row r="491" spans="1:25" ht="51" customHeight="1" outlineLevel="5" x14ac:dyDescent="0.3">
      <c r="A491" s="7" t="s">
        <v>169</v>
      </c>
      <c r="B491" s="8" t="s">
        <v>233</v>
      </c>
      <c r="C491" s="8" t="s">
        <v>161</v>
      </c>
      <c r="D491" s="13" t="s">
        <v>301</v>
      </c>
      <c r="E491" s="8" t="s">
        <v>299</v>
      </c>
      <c r="F491" s="9">
        <v>329.7</v>
      </c>
      <c r="G491" s="10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1">
        <v>0</v>
      </c>
      <c r="R491" s="11">
        <v>0</v>
      </c>
      <c r="S491" s="11">
        <v>0</v>
      </c>
      <c r="T491" s="11">
        <v>0</v>
      </c>
      <c r="U491" s="11">
        <v>0</v>
      </c>
      <c r="V491" s="12">
        <v>0.70039898440333703</v>
      </c>
      <c r="W491" s="11">
        <v>0</v>
      </c>
      <c r="X491" s="12">
        <v>0</v>
      </c>
      <c r="Y491" s="11">
        <v>0</v>
      </c>
    </row>
    <row r="492" spans="1:25" ht="102" customHeight="1" outlineLevel="5" x14ac:dyDescent="0.3">
      <c r="A492" s="14" t="s">
        <v>302</v>
      </c>
      <c r="B492" s="8" t="s">
        <v>233</v>
      </c>
      <c r="C492" s="8" t="s">
        <v>161</v>
      </c>
      <c r="D492" s="13" t="s">
        <v>303</v>
      </c>
      <c r="E492" s="8"/>
      <c r="F492" s="9">
        <f>F493</f>
        <v>7</v>
      </c>
      <c r="G492" s="10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2"/>
      <c r="W492" s="11"/>
      <c r="X492" s="12"/>
      <c r="Y492" s="11"/>
    </row>
    <row r="493" spans="1:25" ht="30.75" customHeight="1" outlineLevel="5" x14ac:dyDescent="0.3">
      <c r="A493" s="7" t="s">
        <v>153</v>
      </c>
      <c r="B493" s="8" t="s">
        <v>233</v>
      </c>
      <c r="C493" s="8" t="s">
        <v>161</v>
      </c>
      <c r="D493" s="13" t="s">
        <v>303</v>
      </c>
      <c r="E493" s="8" t="s">
        <v>154</v>
      </c>
      <c r="F493" s="9">
        <f>F494</f>
        <v>7</v>
      </c>
      <c r="G493" s="10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2"/>
      <c r="W493" s="11"/>
      <c r="X493" s="12"/>
      <c r="Y493" s="11"/>
    </row>
    <row r="494" spans="1:25" ht="51" customHeight="1" outlineLevel="5" x14ac:dyDescent="0.3">
      <c r="A494" s="7" t="s">
        <v>169</v>
      </c>
      <c r="B494" s="8" t="s">
        <v>233</v>
      </c>
      <c r="C494" s="8" t="s">
        <v>161</v>
      </c>
      <c r="D494" s="13" t="s">
        <v>303</v>
      </c>
      <c r="E494" s="8" t="s">
        <v>299</v>
      </c>
      <c r="F494" s="9">
        <v>7</v>
      </c>
      <c r="G494" s="10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2"/>
      <c r="W494" s="11"/>
      <c r="X494" s="12"/>
      <c r="Y494" s="11"/>
    </row>
    <row r="495" spans="1:25" ht="217.5" customHeight="1" outlineLevel="3" x14ac:dyDescent="0.3">
      <c r="A495" s="7" t="s">
        <v>304</v>
      </c>
      <c r="B495" s="8" t="s">
        <v>233</v>
      </c>
      <c r="C495" s="8" t="s">
        <v>161</v>
      </c>
      <c r="D495" s="13" t="s">
        <v>305</v>
      </c>
      <c r="E495" s="8" t="s">
        <v>238</v>
      </c>
      <c r="F495" s="9">
        <f>F496</f>
        <v>30459</v>
      </c>
      <c r="G495" s="10">
        <v>0</v>
      </c>
      <c r="H495" s="11">
        <v>0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1">
        <v>0</v>
      </c>
      <c r="R495" s="11">
        <v>0</v>
      </c>
      <c r="S495" s="11">
        <v>0</v>
      </c>
      <c r="T495" s="11">
        <v>0</v>
      </c>
      <c r="U495" s="11">
        <v>0</v>
      </c>
      <c r="V495" s="12">
        <v>0.70600858773598696</v>
      </c>
      <c r="W495" s="11">
        <v>0</v>
      </c>
      <c r="X495" s="12">
        <v>0</v>
      </c>
      <c r="Y495" s="11">
        <v>0</v>
      </c>
    </row>
    <row r="496" spans="1:25" ht="30" customHeight="1" outlineLevel="4" x14ac:dyDescent="0.3">
      <c r="A496" s="7" t="s">
        <v>153</v>
      </c>
      <c r="B496" s="8" t="s">
        <v>233</v>
      </c>
      <c r="C496" s="8" t="s">
        <v>161</v>
      </c>
      <c r="D496" s="13" t="s">
        <v>305</v>
      </c>
      <c r="E496" s="8" t="s">
        <v>154</v>
      </c>
      <c r="F496" s="9">
        <f>F497</f>
        <v>30459</v>
      </c>
      <c r="G496" s="10">
        <v>0</v>
      </c>
      <c r="H496" s="11">
        <v>0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  <c r="R496" s="11">
        <v>0</v>
      </c>
      <c r="S496" s="11">
        <v>0</v>
      </c>
      <c r="T496" s="11">
        <v>0</v>
      </c>
      <c r="U496" s="11">
        <v>0</v>
      </c>
      <c r="V496" s="12">
        <v>0.70600858773598696</v>
      </c>
      <c r="W496" s="11">
        <v>0</v>
      </c>
      <c r="X496" s="12">
        <v>0</v>
      </c>
      <c r="Y496" s="11">
        <v>0</v>
      </c>
    </row>
    <row r="497" spans="1:25" ht="48.75" customHeight="1" outlineLevel="5" x14ac:dyDescent="0.3">
      <c r="A497" s="7" t="s">
        <v>306</v>
      </c>
      <c r="B497" s="8" t="s">
        <v>233</v>
      </c>
      <c r="C497" s="8" t="s">
        <v>161</v>
      </c>
      <c r="D497" s="13" t="s">
        <v>305</v>
      </c>
      <c r="E497" s="8" t="s">
        <v>299</v>
      </c>
      <c r="F497" s="9">
        <v>30459</v>
      </c>
      <c r="G497" s="10">
        <v>0</v>
      </c>
      <c r="H497" s="11">
        <v>0</v>
      </c>
      <c r="I497" s="11">
        <v>0</v>
      </c>
      <c r="J497" s="11">
        <v>0</v>
      </c>
      <c r="K497" s="11">
        <v>0</v>
      </c>
      <c r="L497" s="11">
        <v>0</v>
      </c>
      <c r="M497" s="11">
        <v>0</v>
      </c>
      <c r="N497" s="11">
        <v>0</v>
      </c>
      <c r="O497" s="11">
        <v>0</v>
      </c>
      <c r="P497" s="11">
        <v>0</v>
      </c>
      <c r="Q497" s="11">
        <v>0</v>
      </c>
      <c r="R497" s="11">
        <v>0</v>
      </c>
      <c r="S497" s="11">
        <v>0</v>
      </c>
      <c r="T497" s="11">
        <v>0</v>
      </c>
      <c r="U497" s="11">
        <v>0</v>
      </c>
      <c r="V497" s="12">
        <v>0.70600858773598696</v>
      </c>
      <c r="W497" s="11">
        <v>0</v>
      </c>
      <c r="X497" s="12">
        <v>0</v>
      </c>
      <c r="Y497" s="11">
        <v>0</v>
      </c>
    </row>
    <row r="498" spans="1:25" ht="34.5" hidden="1" customHeight="1" outlineLevel="5" x14ac:dyDescent="0.3">
      <c r="A498" s="7" t="s">
        <v>171</v>
      </c>
      <c r="B498" s="8" t="s">
        <v>233</v>
      </c>
      <c r="C498" s="8">
        <v>1100</v>
      </c>
      <c r="D498" s="13"/>
      <c r="E498" s="8"/>
      <c r="F498" s="9">
        <f>F499</f>
        <v>0</v>
      </c>
      <c r="G498" s="10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2"/>
      <c r="W498" s="11"/>
      <c r="X498" s="12"/>
      <c r="Y498" s="11"/>
    </row>
    <row r="499" spans="1:25" ht="25.5" hidden="1" customHeight="1" outlineLevel="5" x14ac:dyDescent="0.3">
      <c r="A499" s="7" t="s">
        <v>380</v>
      </c>
      <c r="B499" s="8" t="s">
        <v>233</v>
      </c>
      <c r="C499" s="8">
        <v>1101</v>
      </c>
      <c r="D499" s="13"/>
      <c r="E499" s="8"/>
      <c r="F499" s="9">
        <f>F500</f>
        <v>0</v>
      </c>
      <c r="G499" s="10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2"/>
      <c r="W499" s="11"/>
      <c r="X499" s="12"/>
      <c r="Y499" s="11"/>
    </row>
    <row r="500" spans="1:25" ht="67.5" hidden="1" customHeight="1" outlineLevel="5" x14ac:dyDescent="0.3">
      <c r="A500" s="14" t="s">
        <v>381</v>
      </c>
      <c r="B500" s="8" t="s">
        <v>233</v>
      </c>
      <c r="C500" s="8">
        <v>1101</v>
      </c>
      <c r="D500" s="13" t="s">
        <v>284</v>
      </c>
      <c r="E500" s="8"/>
      <c r="F500" s="9">
        <f>F501</f>
        <v>0</v>
      </c>
      <c r="G500" s="10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2"/>
      <c r="W500" s="11"/>
      <c r="X500" s="12"/>
      <c r="Y500" s="11"/>
    </row>
    <row r="501" spans="1:25" ht="57" hidden="1" customHeight="1" outlineLevel="5" x14ac:dyDescent="0.3">
      <c r="A501" s="7" t="s">
        <v>183</v>
      </c>
      <c r="B501" s="8" t="s">
        <v>233</v>
      </c>
      <c r="C501" s="8">
        <v>1101</v>
      </c>
      <c r="D501" s="13" t="s">
        <v>284</v>
      </c>
      <c r="E501" s="8" t="s">
        <v>184</v>
      </c>
      <c r="F501" s="9">
        <f>F502</f>
        <v>0</v>
      </c>
      <c r="G501" s="10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2"/>
      <c r="W501" s="11"/>
      <c r="X501" s="12"/>
      <c r="Y501" s="11"/>
    </row>
    <row r="502" spans="1:25" ht="40.5" hidden="1" customHeight="1" outlineLevel="5" x14ac:dyDescent="0.3">
      <c r="A502" s="7" t="s">
        <v>185</v>
      </c>
      <c r="B502" s="8" t="s">
        <v>233</v>
      </c>
      <c r="C502" s="8">
        <v>1101</v>
      </c>
      <c r="D502" s="13" t="s">
        <v>284</v>
      </c>
      <c r="E502" s="8" t="s">
        <v>186</v>
      </c>
      <c r="F502" s="9"/>
      <c r="G502" s="10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2"/>
      <c r="W502" s="11"/>
      <c r="X502" s="12"/>
      <c r="Y502" s="11"/>
    </row>
    <row r="503" spans="1:25" ht="44.25" customHeight="1" x14ac:dyDescent="0.3">
      <c r="A503" s="7" t="s">
        <v>307</v>
      </c>
      <c r="B503" s="8" t="s">
        <v>308</v>
      </c>
      <c r="C503" s="8"/>
      <c r="D503" s="8"/>
      <c r="E503" s="8"/>
      <c r="F503" s="9">
        <f>F504+F522+F533+F538+F543+F548</f>
        <v>93125.672220000008</v>
      </c>
      <c r="G503" s="10">
        <v>0</v>
      </c>
      <c r="H503" s="11">
        <v>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2">
        <v>0.58774513968630404</v>
      </c>
      <c r="W503" s="11">
        <v>0</v>
      </c>
      <c r="X503" s="12">
        <v>0</v>
      </c>
      <c r="Y503" s="11">
        <v>0</v>
      </c>
    </row>
    <row r="504" spans="1:25" ht="27.75" customHeight="1" outlineLevel="1" x14ac:dyDescent="0.3">
      <c r="A504" s="7" t="s">
        <v>16</v>
      </c>
      <c r="B504" s="8" t="s">
        <v>308</v>
      </c>
      <c r="C504" s="8" t="s">
        <v>17</v>
      </c>
      <c r="D504" s="8"/>
      <c r="E504" s="8"/>
      <c r="F504" s="9">
        <f>F505+F516</f>
        <v>12983.001759999999</v>
      </c>
      <c r="G504" s="10">
        <v>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0</v>
      </c>
      <c r="U504" s="11">
        <v>0</v>
      </c>
      <c r="V504" s="12">
        <v>0.71043521539703303</v>
      </c>
      <c r="W504" s="11">
        <v>0</v>
      </c>
      <c r="X504" s="12">
        <v>0</v>
      </c>
      <c r="Y504" s="11">
        <v>0</v>
      </c>
    </row>
    <row r="505" spans="1:25" ht="69.75" customHeight="1" outlineLevel="2" x14ac:dyDescent="0.3">
      <c r="A505" s="7" t="s">
        <v>309</v>
      </c>
      <c r="B505" s="8" t="s">
        <v>308</v>
      </c>
      <c r="C505" s="8" t="s">
        <v>310</v>
      </c>
      <c r="D505" s="8"/>
      <c r="E505" s="8"/>
      <c r="F505" s="9">
        <f>F506+F513</f>
        <v>11782.871999999999</v>
      </c>
      <c r="G505" s="10">
        <v>0</v>
      </c>
      <c r="H505" s="11">
        <v>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2">
        <v>0.74118511154940803</v>
      </c>
      <c r="W505" s="11">
        <v>0</v>
      </c>
      <c r="X505" s="12">
        <v>0</v>
      </c>
      <c r="Y505" s="11">
        <v>0</v>
      </c>
    </row>
    <row r="506" spans="1:25" ht="30" customHeight="1" outlineLevel="3" x14ac:dyDescent="0.3">
      <c r="A506" s="7" t="s">
        <v>311</v>
      </c>
      <c r="B506" s="8" t="s">
        <v>308</v>
      </c>
      <c r="C506" s="8" t="s">
        <v>310</v>
      </c>
      <c r="D506" s="13" t="s">
        <v>312</v>
      </c>
      <c r="E506" s="8" t="s">
        <v>238</v>
      </c>
      <c r="F506" s="9">
        <f>F507+F509+F511</f>
        <v>11513.938</v>
      </c>
      <c r="G506" s="10">
        <v>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0</v>
      </c>
      <c r="U506" s="11">
        <v>0</v>
      </c>
      <c r="V506" s="12">
        <v>0.73465600623181004</v>
      </c>
      <c r="W506" s="11">
        <v>0</v>
      </c>
      <c r="X506" s="12">
        <v>0</v>
      </c>
      <c r="Y506" s="11">
        <v>0</v>
      </c>
    </row>
    <row r="507" spans="1:25" ht="116.25" customHeight="1" outlineLevel="4" x14ac:dyDescent="0.3">
      <c r="A507" s="7" t="s">
        <v>313</v>
      </c>
      <c r="B507" s="8" t="s">
        <v>308</v>
      </c>
      <c r="C507" s="8" t="s">
        <v>310</v>
      </c>
      <c r="D507" s="13" t="s">
        <v>312</v>
      </c>
      <c r="E507" s="8" t="s">
        <v>22</v>
      </c>
      <c r="F507" s="9">
        <f>F508</f>
        <v>10056</v>
      </c>
      <c r="G507" s="10">
        <v>0</v>
      </c>
      <c r="H507" s="11">
        <v>0</v>
      </c>
      <c r="I507" s="11">
        <v>0</v>
      </c>
      <c r="J507" s="11">
        <v>0</v>
      </c>
      <c r="K507" s="11">
        <v>0</v>
      </c>
      <c r="L507" s="11">
        <v>0</v>
      </c>
      <c r="M507" s="11">
        <v>0</v>
      </c>
      <c r="N507" s="11">
        <v>0</v>
      </c>
      <c r="O507" s="11">
        <v>0</v>
      </c>
      <c r="P507" s="11">
        <v>0</v>
      </c>
      <c r="Q507" s="11">
        <v>0</v>
      </c>
      <c r="R507" s="11">
        <v>0</v>
      </c>
      <c r="S507" s="11">
        <v>0</v>
      </c>
      <c r="T507" s="11">
        <v>0</v>
      </c>
      <c r="U507" s="11">
        <v>0</v>
      </c>
      <c r="V507" s="12">
        <v>0.74441756283192195</v>
      </c>
      <c r="W507" s="11">
        <v>0</v>
      </c>
      <c r="X507" s="12">
        <v>0</v>
      </c>
      <c r="Y507" s="11">
        <v>0</v>
      </c>
    </row>
    <row r="508" spans="1:25" ht="45.75" customHeight="1" outlineLevel="5" x14ac:dyDescent="0.3">
      <c r="A508" s="7" t="s">
        <v>314</v>
      </c>
      <c r="B508" s="8" t="s">
        <v>308</v>
      </c>
      <c r="C508" s="8" t="s">
        <v>310</v>
      </c>
      <c r="D508" s="13" t="s">
        <v>312</v>
      </c>
      <c r="E508" s="8" t="s">
        <v>24</v>
      </c>
      <c r="F508" s="9">
        <v>10056</v>
      </c>
      <c r="G508" s="10">
        <v>0</v>
      </c>
      <c r="H508" s="11">
        <v>0</v>
      </c>
      <c r="I508" s="11">
        <v>0</v>
      </c>
      <c r="J508" s="11">
        <v>0</v>
      </c>
      <c r="K508" s="11">
        <v>0</v>
      </c>
      <c r="L508" s="11">
        <v>0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2">
        <v>0.74441756283192195</v>
      </c>
      <c r="W508" s="11">
        <v>0</v>
      </c>
      <c r="X508" s="12">
        <v>0</v>
      </c>
      <c r="Y508" s="11">
        <v>0</v>
      </c>
    </row>
    <row r="509" spans="1:25" ht="51" customHeight="1" outlineLevel="4" x14ac:dyDescent="0.3">
      <c r="A509" s="7" t="s">
        <v>85</v>
      </c>
      <c r="B509" s="8" t="s">
        <v>308</v>
      </c>
      <c r="C509" s="8" t="s">
        <v>310</v>
      </c>
      <c r="D509" s="13" t="s">
        <v>312</v>
      </c>
      <c r="E509" s="8" t="s">
        <v>29</v>
      </c>
      <c r="F509" s="9">
        <f>F510</f>
        <v>1455.905</v>
      </c>
      <c r="G509" s="10">
        <v>0</v>
      </c>
      <c r="H509" s="11">
        <v>0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11">
        <v>0</v>
      </c>
      <c r="P509" s="11">
        <v>0</v>
      </c>
      <c r="Q509" s="11">
        <v>0</v>
      </c>
      <c r="R509" s="11">
        <v>0</v>
      </c>
      <c r="S509" s="11">
        <v>0</v>
      </c>
      <c r="T509" s="11">
        <v>0</v>
      </c>
      <c r="U509" s="11">
        <v>0</v>
      </c>
      <c r="V509" s="12">
        <v>0.64791744708372201</v>
      </c>
      <c r="W509" s="11">
        <v>0</v>
      </c>
      <c r="X509" s="12">
        <v>0</v>
      </c>
      <c r="Y509" s="11">
        <v>0</v>
      </c>
    </row>
    <row r="510" spans="1:25" ht="49.5" customHeight="1" outlineLevel="5" x14ac:dyDescent="0.3">
      <c r="A510" s="7" t="s">
        <v>86</v>
      </c>
      <c r="B510" s="8" t="s">
        <v>308</v>
      </c>
      <c r="C510" s="8" t="s">
        <v>310</v>
      </c>
      <c r="D510" s="13" t="s">
        <v>312</v>
      </c>
      <c r="E510" s="8" t="s">
        <v>31</v>
      </c>
      <c r="F510" s="9">
        <v>1455.905</v>
      </c>
      <c r="G510" s="10">
        <v>0</v>
      </c>
      <c r="H510" s="11">
        <v>0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11">
        <v>0</v>
      </c>
      <c r="P510" s="11">
        <v>0</v>
      </c>
      <c r="Q510" s="11">
        <v>0</v>
      </c>
      <c r="R510" s="11">
        <v>0</v>
      </c>
      <c r="S510" s="11">
        <v>0</v>
      </c>
      <c r="T510" s="11">
        <v>0</v>
      </c>
      <c r="U510" s="11">
        <v>0</v>
      </c>
      <c r="V510" s="12">
        <v>0.64791744708372201</v>
      </c>
      <c r="W510" s="11">
        <v>0</v>
      </c>
      <c r="X510" s="12">
        <v>0</v>
      </c>
      <c r="Y510" s="11">
        <v>0</v>
      </c>
    </row>
    <row r="511" spans="1:25" ht="18" outlineLevel="4" x14ac:dyDescent="0.3">
      <c r="A511" s="7" t="s">
        <v>34</v>
      </c>
      <c r="B511" s="8" t="s">
        <v>308</v>
      </c>
      <c r="C511" s="8" t="s">
        <v>310</v>
      </c>
      <c r="D511" s="13" t="s">
        <v>312</v>
      </c>
      <c r="E511" s="8" t="s">
        <v>35</v>
      </c>
      <c r="F511" s="9">
        <f>F512</f>
        <v>2.0329999999999999</v>
      </c>
      <c r="G511" s="10">
        <v>0</v>
      </c>
      <c r="H511" s="11">
        <v>0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11">
        <v>0</v>
      </c>
      <c r="P511" s="11">
        <v>0</v>
      </c>
      <c r="Q511" s="11">
        <v>0</v>
      </c>
      <c r="R511" s="11">
        <v>0</v>
      </c>
      <c r="S511" s="11">
        <v>0</v>
      </c>
      <c r="T511" s="11">
        <v>0</v>
      </c>
      <c r="U511" s="11">
        <v>0</v>
      </c>
      <c r="V511" s="12">
        <v>0.84207896051973996</v>
      </c>
      <c r="W511" s="11">
        <v>0</v>
      </c>
      <c r="X511" s="12">
        <v>0</v>
      </c>
      <c r="Y511" s="11">
        <v>0</v>
      </c>
    </row>
    <row r="512" spans="1:25" ht="32.25" customHeight="1" outlineLevel="5" x14ac:dyDescent="0.3">
      <c r="A512" s="7" t="s">
        <v>315</v>
      </c>
      <c r="B512" s="8" t="s">
        <v>308</v>
      </c>
      <c r="C512" s="8" t="s">
        <v>310</v>
      </c>
      <c r="D512" s="13" t="s">
        <v>312</v>
      </c>
      <c r="E512" s="8" t="s">
        <v>37</v>
      </c>
      <c r="F512" s="9">
        <v>2.0329999999999999</v>
      </c>
      <c r="G512" s="10">
        <v>0</v>
      </c>
      <c r="H512" s="11">
        <v>0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11">
        <v>0</v>
      </c>
      <c r="P512" s="11">
        <v>0</v>
      </c>
      <c r="Q512" s="11">
        <v>0</v>
      </c>
      <c r="R512" s="11">
        <v>0</v>
      </c>
      <c r="S512" s="11">
        <v>0</v>
      </c>
      <c r="T512" s="11">
        <v>0</v>
      </c>
      <c r="U512" s="11">
        <v>0</v>
      </c>
      <c r="V512" s="12">
        <v>0.84207896051973996</v>
      </c>
      <c r="W512" s="11">
        <v>0</v>
      </c>
      <c r="X512" s="12">
        <v>0</v>
      </c>
      <c r="Y512" s="11">
        <v>0</v>
      </c>
    </row>
    <row r="513" spans="1:25" ht="54" outlineLevel="3" x14ac:dyDescent="0.3">
      <c r="A513" s="7" t="s">
        <v>20</v>
      </c>
      <c r="B513" s="8" t="s">
        <v>308</v>
      </c>
      <c r="C513" s="8" t="s">
        <v>310</v>
      </c>
      <c r="D513" s="13" t="s">
        <v>420</v>
      </c>
      <c r="E513" s="8"/>
      <c r="F513" s="9">
        <f>F514</f>
        <v>268.93400000000003</v>
      </c>
      <c r="G513" s="10">
        <v>0</v>
      </c>
      <c r="H513" s="11">
        <v>0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11">
        <v>0</v>
      </c>
      <c r="P513" s="11">
        <v>0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2">
        <v>1</v>
      </c>
      <c r="W513" s="11">
        <v>0</v>
      </c>
      <c r="X513" s="12">
        <v>0</v>
      </c>
      <c r="Y513" s="11">
        <v>0</v>
      </c>
    </row>
    <row r="514" spans="1:25" ht="90" outlineLevel="4" x14ac:dyDescent="0.3">
      <c r="A514" s="7" t="s">
        <v>21</v>
      </c>
      <c r="B514" s="8" t="s">
        <v>308</v>
      </c>
      <c r="C514" s="8" t="s">
        <v>310</v>
      </c>
      <c r="D514" s="13" t="s">
        <v>420</v>
      </c>
      <c r="E514" s="8" t="s">
        <v>22</v>
      </c>
      <c r="F514" s="9">
        <f>F515</f>
        <v>268.93400000000003</v>
      </c>
      <c r="G514" s="10">
        <v>0</v>
      </c>
      <c r="H514" s="11">
        <v>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11">
        <v>0</v>
      </c>
      <c r="P514" s="11">
        <v>0</v>
      </c>
      <c r="Q514" s="11">
        <v>0</v>
      </c>
      <c r="R514" s="11">
        <v>0</v>
      </c>
      <c r="S514" s="11">
        <v>0</v>
      </c>
      <c r="T514" s="11">
        <v>0</v>
      </c>
      <c r="U514" s="11">
        <v>0</v>
      </c>
      <c r="V514" s="12">
        <v>1</v>
      </c>
      <c r="W514" s="11">
        <v>0</v>
      </c>
      <c r="X514" s="12">
        <v>0</v>
      </c>
      <c r="Y514" s="11">
        <v>0</v>
      </c>
    </row>
    <row r="515" spans="1:25" ht="36" outlineLevel="5" x14ac:dyDescent="0.3">
      <c r="A515" s="7" t="s">
        <v>23</v>
      </c>
      <c r="B515" s="8" t="s">
        <v>308</v>
      </c>
      <c r="C515" s="8" t="s">
        <v>310</v>
      </c>
      <c r="D515" s="13" t="s">
        <v>420</v>
      </c>
      <c r="E515" s="8" t="s">
        <v>24</v>
      </c>
      <c r="F515" s="9">
        <v>268.93400000000003</v>
      </c>
      <c r="G515" s="10">
        <v>0</v>
      </c>
      <c r="H515" s="11">
        <v>0</v>
      </c>
      <c r="I515" s="11">
        <v>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11">
        <v>0</v>
      </c>
      <c r="P515" s="11">
        <v>0</v>
      </c>
      <c r="Q515" s="11">
        <v>0</v>
      </c>
      <c r="R515" s="11">
        <v>0</v>
      </c>
      <c r="S515" s="11">
        <v>0</v>
      </c>
      <c r="T515" s="11">
        <v>0</v>
      </c>
      <c r="U515" s="11">
        <v>0</v>
      </c>
      <c r="V515" s="12">
        <v>1</v>
      </c>
      <c r="W515" s="11">
        <v>0</v>
      </c>
      <c r="X515" s="12">
        <v>0</v>
      </c>
      <c r="Y515" s="11">
        <v>0</v>
      </c>
    </row>
    <row r="516" spans="1:25" ht="31.5" customHeight="1" outlineLevel="2" x14ac:dyDescent="0.3">
      <c r="A516" s="7" t="s">
        <v>53</v>
      </c>
      <c r="B516" s="8" t="s">
        <v>308</v>
      </c>
      <c r="C516" s="8" t="s">
        <v>54</v>
      </c>
      <c r="D516" s="8"/>
      <c r="E516" s="8"/>
      <c r="F516" s="9">
        <f>F517</f>
        <v>1200.1297599999998</v>
      </c>
      <c r="G516" s="10">
        <v>0</v>
      </c>
      <c r="H516" s="11">
        <v>0</v>
      </c>
      <c r="I516" s="11">
        <v>0</v>
      </c>
      <c r="J516" s="11">
        <v>0</v>
      </c>
      <c r="K516" s="11">
        <v>0</v>
      </c>
      <c r="L516" s="11">
        <v>0</v>
      </c>
      <c r="M516" s="11">
        <v>0</v>
      </c>
      <c r="N516" s="11">
        <v>0</v>
      </c>
      <c r="O516" s="11">
        <v>0</v>
      </c>
      <c r="P516" s="11">
        <v>0</v>
      </c>
      <c r="Q516" s="11">
        <v>0</v>
      </c>
      <c r="R516" s="11">
        <v>0</v>
      </c>
      <c r="S516" s="11">
        <v>0</v>
      </c>
      <c r="T516" s="11">
        <v>0</v>
      </c>
      <c r="U516" s="11">
        <v>0</v>
      </c>
      <c r="V516" s="12">
        <v>0.244589907910122</v>
      </c>
      <c r="W516" s="11">
        <v>0</v>
      </c>
      <c r="X516" s="12">
        <v>0</v>
      </c>
      <c r="Y516" s="11">
        <v>0</v>
      </c>
    </row>
    <row r="517" spans="1:25" ht="43.5" customHeight="1" outlineLevel="3" x14ac:dyDescent="0.3">
      <c r="A517" s="7" t="s">
        <v>61</v>
      </c>
      <c r="B517" s="8" t="s">
        <v>308</v>
      </c>
      <c r="C517" s="8" t="s">
        <v>54</v>
      </c>
      <c r="D517" s="13" t="s">
        <v>316</v>
      </c>
      <c r="E517" s="8"/>
      <c r="F517" s="9">
        <f>F518+F520</f>
        <v>1200.1297599999998</v>
      </c>
      <c r="G517" s="10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  <c r="R517" s="11">
        <v>0</v>
      </c>
      <c r="S517" s="11">
        <v>0</v>
      </c>
      <c r="T517" s="11">
        <v>0</v>
      </c>
      <c r="U517" s="11">
        <v>0</v>
      </c>
      <c r="V517" s="12">
        <v>0</v>
      </c>
      <c r="W517" s="11">
        <v>0</v>
      </c>
      <c r="X517" s="12">
        <v>0</v>
      </c>
      <c r="Y517" s="11">
        <v>0</v>
      </c>
    </row>
    <row r="518" spans="1:25" ht="36" outlineLevel="4" x14ac:dyDescent="0.3">
      <c r="A518" s="7" t="s">
        <v>85</v>
      </c>
      <c r="B518" s="8" t="s">
        <v>308</v>
      </c>
      <c r="C518" s="8" t="s">
        <v>54</v>
      </c>
      <c r="D518" s="13" t="s">
        <v>316</v>
      </c>
      <c r="E518" s="8">
        <v>200</v>
      </c>
      <c r="F518" s="9">
        <f>F519</f>
        <v>4.0620000000000003</v>
      </c>
      <c r="G518" s="10">
        <v>0</v>
      </c>
      <c r="H518" s="11">
        <v>0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0</v>
      </c>
      <c r="O518" s="11">
        <v>0</v>
      </c>
      <c r="P518" s="11">
        <v>0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2">
        <v>0</v>
      </c>
      <c r="W518" s="11">
        <v>0</v>
      </c>
      <c r="X518" s="12">
        <v>0</v>
      </c>
      <c r="Y518" s="11">
        <v>0</v>
      </c>
    </row>
    <row r="519" spans="1:25" ht="36" outlineLevel="5" x14ac:dyDescent="0.3">
      <c r="A519" s="7" t="s">
        <v>86</v>
      </c>
      <c r="B519" s="8" t="s">
        <v>308</v>
      </c>
      <c r="C519" s="8" t="s">
        <v>54</v>
      </c>
      <c r="D519" s="13" t="s">
        <v>316</v>
      </c>
      <c r="E519" s="8">
        <v>240</v>
      </c>
      <c r="F519" s="9">
        <v>4.0620000000000003</v>
      </c>
      <c r="G519" s="10">
        <v>0</v>
      </c>
      <c r="H519" s="11">
        <v>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11">
        <v>0</v>
      </c>
      <c r="P519" s="11">
        <v>0</v>
      </c>
      <c r="Q519" s="11">
        <v>0</v>
      </c>
      <c r="R519" s="11">
        <v>0</v>
      </c>
      <c r="S519" s="11">
        <v>0</v>
      </c>
      <c r="T519" s="11">
        <v>0</v>
      </c>
      <c r="U519" s="11">
        <v>0</v>
      </c>
      <c r="V519" s="12">
        <v>0</v>
      </c>
      <c r="W519" s="11">
        <v>0</v>
      </c>
      <c r="X519" s="12">
        <v>0</v>
      </c>
      <c r="Y519" s="11">
        <v>0</v>
      </c>
    </row>
    <row r="520" spans="1:25" ht="33" customHeight="1" outlineLevel="4" x14ac:dyDescent="0.3">
      <c r="A520" s="7" t="s">
        <v>34</v>
      </c>
      <c r="B520" s="8" t="s">
        <v>308</v>
      </c>
      <c r="C520" s="8" t="s">
        <v>54</v>
      </c>
      <c r="D520" s="13" t="s">
        <v>316</v>
      </c>
      <c r="E520" s="8">
        <v>800</v>
      </c>
      <c r="F520" s="9">
        <f>F521</f>
        <v>1196.0677599999999</v>
      </c>
      <c r="G520" s="10">
        <v>0</v>
      </c>
      <c r="H520" s="11">
        <v>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11">
        <v>0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2">
        <v>0.62959670781892996</v>
      </c>
      <c r="W520" s="11">
        <v>0</v>
      </c>
      <c r="X520" s="12">
        <v>0</v>
      </c>
      <c r="Y520" s="11">
        <v>0</v>
      </c>
    </row>
    <row r="521" spans="1:25" ht="27.75" customHeight="1" outlineLevel="5" x14ac:dyDescent="0.3">
      <c r="A521" s="7" t="s">
        <v>51</v>
      </c>
      <c r="B521" s="8" t="s">
        <v>308</v>
      </c>
      <c r="C521" s="8" t="s">
        <v>54</v>
      </c>
      <c r="D521" s="13" t="s">
        <v>316</v>
      </c>
      <c r="E521" s="8">
        <v>870</v>
      </c>
      <c r="F521" s="9">
        <v>1196.0677599999999</v>
      </c>
      <c r="G521" s="10">
        <v>0</v>
      </c>
      <c r="H521" s="11">
        <v>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11">
        <v>0</v>
      </c>
      <c r="P521" s="11">
        <v>0</v>
      </c>
      <c r="Q521" s="11">
        <v>0</v>
      </c>
      <c r="R521" s="11">
        <v>0</v>
      </c>
      <c r="S521" s="11">
        <v>0</v>
      </c>
      <c r="T521" s="11">
        <v>0</v>
      </c>
      <c r="U521" s="11">
        <v>0</v>
      </c>
      <c r="V521" s="12">
        <v>0.62959670781892996</v>
      </c>
      <c r="W521" s="11">
        <v>0</v>
      </c>
      <c r="X521" s="12">
        <v>0</v>
      </c>
      <c r="Y521" s="11">
        <v>0</v>
      </c>
    </row>
    <row r="522" spans="1:25" ht="29.25" customHeight="1" outlineLevel="1" x14ac:dyDescent="0.3">
      <c r="A522" s="7" t="s">
        <v>79</v>
      </c>
      <c r="B522" s="8" t="s">
        <v>308</v>
      </c>
      <c r="C522" s="8" t="s">
        <v>80</v>
      </c>
      <c r="D522" s="8"/>
      <c r="E522" s="8"/>
      <c r="F522" s="9">
        <f>F523</f>
        <v>19596.921920000001</v>
      </c>
      <c r="G522" s="10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11">
        <v>0</v>
      </c>
      <c r="P522" s="11">
        <v>0</v>
      </c>
      <c r="Q522" s="11">
        <v>0</v>
      </c>
      <c r="R522" s="11">
        <v>0</v>
      </c>
      <c r="S522" s="11">
        <v>0</v>
      </c>
      <c r="T522" s="11">
        <v>0</v>
      </c>
      <c r="U522" s="11">
        <v>0</v>
      </c>
      <c r="V522" s="12">
        <v>0.88482632782051596</v>
      </c>
      <c r="W522" s="11">
        <v>0</v>
      </c>
      <c r="X522" s="12">
        <v>0</v>
      </c>
      <c r="Y522" s="11">
        <v>0</v>
      </c>
    </row>
    <row r="523" spans="1:25" ht="27" customHeight="1" outlineLevel="2" x14ac:dyDescent="0.3">
      <c r="A523" s="7" t="s">
        <v>317</v>
      </c>
      <c r="B523" s="8" t="s">
        <v>308</v>
      </c>
      <c r="C523" s="8" t="s">
        <v>318</v>
      </c>
      <c r="D523" s="8"/>
      <c r="E523" s="8"/>
      <c r="F523" s="9">
        <f>F530+F524+F527</f>
        <v>19596.921920000001</v>
      </c>
      <c r="G523" s="10">
        <v>0</v>
      </c>
      <c r="H523" s="11">
        <v>0</v>
      </c>
      <c r="I523" s="11">
        <v>0</v>
      </c>
      <c r="J523" s="11">
        <v>0</v>
      </c>
      <c r="K523" s="11">
        <v>0</v>
      </c>
      <c r="L523" s="11">
        <v>0</v>
      </c>
      <c r="M523" s="11">
        <v>0</v>
      </c>
      <c r="N523" s="11">
        <v>0</v>
      </c>
      <c r="O523" s="11">
        <v>0</v>
      </c>
      <c r="P523" s="11">
        <v>0</v>
      </c>
      <c r="Q523" s="11">
        <v>0</v>
      </c>
      <c r="R523" s="11">
        <v>0</v>
      </c>
      <c r="S523" s="11">
        <v>0</v>
      </c>
      <c r="T523" s="11">
        <v>0</v>
      </c>
      <c r="U523" s="11">
        <v>0</v>
      </c>
      <c r="V523" s="12">
        <v>0.88482632782051596</v>
      </c>
      <c r="W523" s="11">
        <v>0</v>
      </c>
      <c r="X523" s="12">
        <v>0</v>
      </c>
      <c r="Y523" s="11">
        <v>0</v>
      </c>
    </row>
    <row r="524" spans="1:25" ht="64.5" customHeight="1" outlineLevel="2" x14ac:dyDescent="0.3">
      <c r="A524" s="24" t="s">
        <v>319</v>
      </c>
      <c r="B524" s="8" t="s">
        <v>308</v>
      </c>
      <c r="C524" s="8" t="s">
        <v>318</v>
      </c>
      <c r="D524" s="13" t="s">
        <v>359</v>
      </c>
      <c r="E524" s="8"/>
      <c r="F524" s="9">
        <f>F525</f>
        <v>6046.9219999999996</v>
      </c>
      <c r="G524" s="10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2"/>
      <c r="W524" s="11"/>
      <c r="X524" s="12"/>
      <c r="Y524" s="11"/>
    </row>
    <row r="525" spans="1:25" ht="27" customHeight="1" outlineLevel="2" x14ac:dyDescent="0.3">
      <c r="A525" s="7" t="s">
        <v>320</v>
      </c>
      <c r="B525" s="8" t="s">
        <v>308</v>
      </c>
      <c r="C525" s="8" t="s">
        <v>318</v>
      </c>
      <c r="D525" s="13" t="s">
        <v>359</v>
      </c>
      <c r="E525" s="8">
        <v>500</v>
      </c>
      <c r="F525" s="9">
        <f>F526</f>
        <v>6046.9219999999996</v>
      </c>
      <c r="G525" s="10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2"/>
      <c r="W525" s="11"/>
      <c r="X525" s="12"/>
      <c r="Y525" s="11"/>
    </row>
    <row r="526" spans="1:25" ht="27" customHeight="1" outlineLevel="2" x14ac:dyDescent="0.3">
      <c r="A526" s="7" t="s">
        <v>321</v>
      </c>
      <c r="B526" s="8" t="s">
        <v>308</v>
      </c>
      <c r="C526" s="8" t="s">
        <v>318</v>
      </c>
      <c r="D526" s="13" t="s">
        <v>359</v>
      </c>
      <c r="E526" s="8">
        <v>540</v>
      </c>
      <c r="F526" s="9">
        <v>6046.9219999999996</v>
      </c>
      <c r="G526" s="10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2"/>
      <c r="W526" s="11"/>
      <c r="X526" s="12"/>
      <c r="Y526" s="11"/>
    </row>
    <row r="527" spans="1:25" ht="72" customHeight="1" outlineLevel="2" x14ac:dyDescent="0.3">
      <c r="A527" s="24" t="s">
        <v>416</v>
      </c>
      <c r="B527" s="8" t="s">
        <v>308</v>
      </c>
      <c r="C527" s="8" t="s">
        <v>318</v>
      </c>
      <c r="D527" s="13" t="s">
        <v>417</v>
      </c>
      <c r="E527" s="8"/>
      <c r="F527" s="9">
        <f>F528</f>
        <v>3134.3485000000001</v>
      </c>
      <c r="G527" s="10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2"/>
      <c r="W527" s="11"/>
      <c r="X527" s="12"/>
      <c r="Y527" s="11"/>
    </row>
    <row r="528" spans="1:25" ht="27" customHeight="1" outlineLevel="2" x14ac:dyDescent="0.3">
      <c r="A528" s="7" t="s">
        <v>320</v>
      </c>
      <c r="B528" s="8" t="s">
        <v>308</v>
      </c>
      <c r="C528" s="8" t="s">
        <v>318</v>
      </c>
      <c r="D528" s="13" t="s">
        <v>417</v>
      </c>
      <c r="E528" s="8">
        <v>500</v>
      </c>
      <c r="F528" s="9">
        <f>F529</f>
        <v>3134.3485000000001</v>
      </c>
      <c r="G528" s="10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2"/>
      <c r="W528" s="11"/>
      <c r="X528" s="12"/>
      <c r="Y528" s="11"/>
    </row>
    <row r="529" spans="1:25" ht="27" customHeight="1" outlineLevel="2" x14ac:dyDescent="0.3">
      <c r="A529" s="7" t="s">
        <v>321</v>
      </c>
      <c r="B529" s="8" t="s">
        <v>308</v>
      </c>
      <c r="C529" s="8" t="s">
        <v>318</v>
      </c>
      <c r="D529" s="13" t="s">
        <v>417</v>
      </c>
      <c r="E529" s="8">
        <v>540</v>
      </c>
      <c r="F529" s="9">
        <v>3134.3485000000001</v>
      </c>
      <c r="G529" s="10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2"/>
      <c r="W529" s="11"/>
      <c r="X529" s="12"/>
      <c r="Y529" s="11"/>
    </row>
    <row r="530" spans="1:25" ht="68.25" customHeight="1" outlineLevel="3" x14ac:dyDescent="0.3">
      <c r="A530" s="7" t="s">
        <v>322</v>
      </c>
      <c r="B530" s="8" t="s">
        <v>308</v>
      </c>
      <c r="C530" s="8" t="s">
        <v>318</v>
      </c>
      <c r="D530" s="13" t="s">
        <v>323</v>
      </c>
      <c r="E530" s="8"/>
      <c r="F530" s="9">
        <f>F531</f>
        <v>10415.65142</v>
      </c>
      <c r="G530" s="10">
        <v>0</v>
      </c>
      <c r="H530" s="11">
        <v>0</v>
      </c>
      <c r="I530" s="11">
        <v>0</v>
      </c>
      <c r="J530" s="11">
        <v>0</v>
      </c>
      <c r="K530" s="11">
        <v>0</v>
      </c>
      <c r="L530" s="11">
        <v>0</v>
      </c>
      <c r="M530" s="11">
        <v>0</v>
      </c>
      <c r="N530" s="11">
        <v>0</v>
      </c>
      <c r="O530" s="11">
        <v>0</v>
      </c>
      <c r="P530" s="11">
        <v>0</v>
      </c>
      <c r="Q530" s="11">
        <v>0</v>
      </c>
      <c r="R530" s="11">
        <v>0</v>
      </c>
      <c r="S530" s="11">
        <v>0</v>
      </c>
      <c r="T530" s="11">
        <v>0</v>
      </c>
      <c r="U530" s="11">
        <v>0</v>
      </c>
      <c r="V530" s="12">
        <v>0.88482632782051596</v>
      </c>
      <c r="W530" s="11">
        <v>0</v>
      </c>
      <c r="X530" s="12">
        <v>0</v>
      </c>
      <c r="Y530" s="11">
        <v>0</v>
      </c>
    </row>
    <row r="531" spans="1:25" ht="27.75" customHeight="1" outlineLevel="4" x14ac:dyDescent="0.3">
      <c r="A531" s="7" t="s">
        <v>320</v>
      </c>
      <c r="B531" s="8" t="s">
        <v>308</v>
      </c>
      <c r="C531" s="8" t="s">
        <v>318</v>
      </c>
      <c r="D531" s="13" t="s">
        <v>323</v>
      </c>
      <c r="E531" s="8" t="s">
        <v>324</v>
      </c>
      <c r="F531" s="9">
        <f>F532</f>
        <v>10415.65142</v>
      </c>
      <c r="G531" s="10">
        <v>0</v>
      </c>
      <c r="H531" s="11">
        <v>0</v>
      </c>
      <c r="I531" s="11">
        <v>0</v>
      </c>
      <c r="J531" s="11">
        <v>0</v>
      </c>
      <c r="K531" s="11">
        <v>0</v>
      </c>
      <c r="L531" s="11">
        <v>0</v>
      </c>
      <c r="M531" s="11">
        <v>0</v>
      </c>
      <c r="N531" s="11">
        <v>0</v>
      </c>
      <c r="O531" s="11">
        <v>0</v>
      </c>
      <c r="P531" s="11">
        <v>0</v>
      </c>
      <c r="Q531" s="11">
        <v>0</v>
      </c>
      <c r="R531" s="11">
        <v>0</v>
      </c>
      <c r="S531" s="11">
        <v>0</v>
      </c>
      <c r="T531" s="11">
        <v>0</v>
      </c>
      <c r="U531" s="11">
        <v>0</v>
      </c>
      <c r="V531" s="12">
        <v>0.88482632782051596</v>
      </c>
      <c r="W531" s="11">
        <v>0</v>
      </c>
      <c r="X531" s="12">
        <v>0</v>
      </c>
      <c r="Y531" s="11">
        <v>0</v>
      </c>
    </row>
    <row r="532" spans="1:25" ht="26.25" customHeight="1" outlineLevel="5" x14ac:dyDescent="0.3">
      <c r="A532" s="7" t="s">
        <v>321</v>
      </c>
      <c r="B532" s="8" t="s">
        <v>308</v>
      </c>
      <c r="C532" s="8" t="s">
        <v>318</v>
      </c>
      <c r="D532" s="13" t="s">
        <v>323</v>
      </c>
      <c r="E532" s="8" t="s">
        <v>325</v>
      </c>
      <c r="F532" s="9">
        <v>10415.65142</v>
      </c>
      <c r="G532" s="10">
        <v>0</v>
      </c>
      <c r="H532" s="11">
        <v>0</v>
      </c>
      <c r="I532" s="11">
        <v>0</v>
      </c>
      <c r="J532" s="11">
        <v>0</v>
      </c>
      <c r="K532" s="11">
        <v>0</v>
      </c>
      <c r="L532" s="11">
        <v>0</v>
      </c>
      <c r="M532" s="11">
        <v>0</v>
      </c>
      <c r="N532" s="11">
        <v>0</v>
      </c>
      <c r="O532" s="11">
        <v>0</v>
      </c>
      <c r="P532" s="11">
        <v>0</v>
      </c>
      <c r="Q532" s="11">
        <v>0</v>
      </c>
      <c r="R532" s="11">
        <v>0</v>
      </c>
      <c r="S532" s="11">
        <v>0</v>
      </c>
      <c r="T532" s="11">
        <v>0</v>
      </c>
      <c r="U532" s="11">
        <v>0</v>
      </c>
      <c r="V532" s="12">
        <v>0.88482632782051596</v>
      </c>
      <c r="W532" s="11">
        <v>0</v>
      </c>
      <c r="X532" s="12">
        <v>0</v>
      </c>
      <c r="Y532" s="11">
        <v>0</v>
      </c>
    </row>
    <row r="533" spans="1:25" ht="26.25" customHeight="1" outlineLevel="1" x14ac:dyDescent="0.3">
      <c r="A533" s="7" t="s">
        <v>198</v>
      </c>
      <c r="B533" s="8" t="s">
        <v>308</v>
      </c>
      <c r="C533" s="8" t="s">
        <v>127</v>
      </c>
      <c r="D533" s="8"/>
      <c r="E533" s="8"/>
      <c r="F533" s="9">
        <f>F534</f>
        <v>40</v>
      </c>
      <c r="G533" s="10">
        <v>0</v>
      </c>
      <c r="H533" s="11">
        <v>0</v>
      </c>
      <c r="I533" s="11">
        <v>0</v>
      </c>
      <c r="J533" s="11">
        <v>0</v>
      </c>
      <c r="K533" s="11">
        <v>0</v>
      </c>
      <c r="L533" s="11">
        <v>0</v>
      </c>
      <c r="M533" s="11">
        <v>0</v>
      </c>
      <c r="N533" s="11">
        <v>0</v>
      </c>
      <c r="O533" s="11">
        <v>0</v>
      </c>
      <c r="P533" s="11">
        <v>0</v>
      </c>
      <c r="Q533" s="11">
        <v>0</v>
      </c>
      <c r="R533" s="11">
        <v>0</v>
      </c>
      <c r="S533" s="11">
        <v>0</v>
      </c>
      <c r="T533" s="11">
        <v>0</v>
      </c>
      <c r="U533" s="11">
        <v>0</v>
      </c>
      <c r="V533" s="12">
        <v>0</v>
      </c>
      <c r="W533" s="11">
        <v>0</v>
      </c>
      <c r="X533" s="12">
        <v>0</v>
      </c>
      <c r="Y533" s="11">
        <v>0</v>
      </c>
    </row>
    <row r="534" spans="1:25" ht="45.75" customHeight="1" outlineLevel="2" x14ac:dyDescent="0.3">
      <c r="A534" s="7" t="s">
        <v>128</v>
      </c>
      <c r="B534" s="8" t="s">
        <v>308</v>
      </c>
      <c r="C534" s="8" t="s">
        <v>129</v>
      </c>
      <c r="D534" s="8"/>
      <c r="E534" s="8"/>
      <c r="F534" s="9">
        <f>F535</f>
        <v>40</v>
      </c>
      <c r="G534" s="10">
        <v>0</v>
      </c>
      <c r="H534" s="11">
        <v>0</v>
      </c>
      <c r="I534" s="11">
        <v>0</v>
      </c>
      <c r="J534" s="11">
        <v>0</v>
      </c>
      <c r="K534" s="11">
        <v>0</v>
      </c>
      <c r="L534" s="11">
        <v>0</v>
      </c>
      <c r="M534" s="11">
        <v>0</v>
      </c>
      <c r="N534" s="11">
        <v>0</v>
      </c>
      <c r="O534" s="11">
        <v>0</v>
      </c>
      <c r="P534" s="11">
        <v>0</v>
      </c>
      <c r="Q534" s="11">
        <v>0</v>
      </c>
      <c r="R534" s="11">
        <v>0</v>
      </c>
      <c r="S534" s="11">
        <v>0</v>
      </c>
      <c r="T534" s="11">
        <v>0</v>
      </c>
      <c r="U534" s="11">
        <v>0</v>
      </c>
      <c r="V534" s="12">
        <v>0</v>
      </c>
      <c r="W534" s="11">
        <v>0</v>
      </c>
      <c r="X534" s="12">
        <v>0</v>
      </c>
      <c r="Y534" s="11">
        <v>0</v>
      </c>
    </row>
    <row r="535" spans="1:25" ht="26.25" customHeight="1" outlineLevel="3" x14ac:dyDescent="0.3">
      <c r="A535" s="7" t="s">
        <v>130</v>
      </c>
      <c r="B535" s="8" t="s">
        <v>308</v>
      </c>
      <c r="C535" s="8" t="s">
        <v>129</v>
      </c>
      <c r="D535" s="13" t="s">
        <v>131</v>
      </c>
      <c r="E535" s="8"/>
      <c r="F535" s="9">
        <f>F536</f>
        <v>40</v>
      </c>
      <c r="G535" s="10">
        <v>0</v>
      </c>
      <c r="H535" s="11">
        <v>0</v>
      </c>
      <c r="I535" s="11">
        <v>0</v>
      </c>
      <c r="J535" s="11">
        <v>0</v>
      </c>
      <c r="K535" s="11">
        <v>0</v>
      </c>
      <c r="L535" s="11">
        <v>0</v>
      </c>
      <c r="M535" s="11">
        <v>0</v>
      </c>
      <c r="N535" s="11">
        <v>0</v>
      </c>
      <c r="O535" s="11">
        <v>0</v>
      </c>
      <c r="P535" s="11">
        <v>0</v>
      </c>
      <c r="Q535" s="11">
        <v>0</v>
      </c>
      <c r="R535" s="11">
        <v>0</v>
      </c>
      <c r="S535" s="11">
        <v>0</v>
      </c>
      <c r="T535" s="11">
        <v>0</v>
      </c>
      <c r="U535" s="11">
        <v>0</v>
      </c>
      <c r="V535" s="12">
        <v>0</v>
      </c>
      <c r="W535" s="11">
        <v>0</v>
      </c>
      <c r="X535" s="12">
        <v>0</v>
      </c>
      <c r="Y535" s="11">
        <v>0</v>
      </c>
    </row>
    <row r="536" spans="1:25" ht="45" customHeight="1" outlineLevel="4" x14ac:dyDescent="0.3">
      <c r="A536" s="7" t="s">
        <v>28</v>
      </c>
      <c r="B536" s="8" t="s">
        <v>308</v>
      </c>
      <c r="C536" s="8" t="s">
        <v>129</v>
      </c>
      <c r="D536" s="13" t="s">
        <v>131</v>
      </c>
      <c r="E536" s="8" t="s">
        <v>29</v>
      </c>
      <c r="F536" s="9">
        <f>F537</f>
        <v>40</v>
      </c>
      <c r="G536" s="10">
        <v>0</v>
      </c>
      <c r="H536" s="11">
        <v>0</v>
      </c>
      <c r="I536" s="11">
        <v>0</v>
      </c>
      <c r="J536" s="11">
        <v>0</v>
      </c>
      <c r="K536" s="11">
        <v>0</v>
      </c>
      <c r="L536" s="11">
        <v>0</v>
      </c>
      <c r="M536" s="11">
        <v>0</v>
      </c>
      <c r="N536" s="11">
        <v>0</v>
      </c>
      <c r="O536" s="11">
        <v>0</v>
      </c>
      <c r="P536" s="11">
        <v>0</v>
      </c>
      <c r="Q536" s="11">
        <v>0</v>
      </c>
      <c r="R536" s="11">
        <v>0</v>
      </c>
      <c r="S536" s="11">
        <v>0</v>
      </c>
      <c r="T536" s="11">
        <v>0</v>
      </c>
      <c r="U536" s="11">
        <v>0</v>
      </c>
      <c r="V536" s="12">
        <v>0</v>
      </c>
      <c r="W536" s="11">
        <v>0</v>
      </c>
      <c r="X536" s="12">
        <v>0</v>
      </c>
      <c r="Y536" s="11">
        <v>0</v>
      </c>
    </row>
    <row r="537" spans="1:25" ht="45" customHeight="1" outlineLevel="5" x14ac:dyDescent="0.3">
      <c r="A537" s="7" t="s">
        <v>30</v>
      </c>
      <c r="B537" s="8" t="s">
        <v>308</v>
      </c>
      <c r="C537" s="8" t="s">
        <v>129</v>
      </c>
      <c r="D537" s="13" t="s">
        <v>131</v>
      </c>
      <c r="E537" s="8" t="s">
        <v>31</v>
      </c>
      <c r="F537" s="9">
        <v>40</v>
      </c>
      <c r="G537" s="10">
        <v>0</v>
      </c>
      <c r="H537" s="11">
        <v>0</v>
      </c>
      <c r="I537" s="11">
        <v>0</v>
      </c>
      <c r="J537" s="11">
        <v>0</v>
      </c>
      <c r="K537" s="11">
        <v>0</v>
      </c>
      <c r="L537" s="11">
        <v>0</v>
      </c>
      <c r="M537" s="11">
        <v>0</v>
      </c>
      <c r="N537" s="11">
        <v>0</v>
      </c>
      <c r="O537" s="11">
        <v>0</v>
      </c>
      <c r="P537" s="11">
        <v>0</v>
      </c>
      <c r="Q537" s="11">
        <v>0</v>
      </c>
      <c r="R537" s="11">
        <v>0</v>
      </c>
      <c r="S537" s="11">
        <v>0</v>
      </c>
      <c r="T537" s="11">
        <v>0</v>
      </c>
      <c r="U537" s="11">
        <v>0</v>
      </c>
      <c r="V537" s="12">
        <v>0</v>
      </c>
      <c r="W537" s="11">
        <v>0</v>
      </c>
      <c r="X537" s="12">
        <v>0</v>
      </c>
      <c r="Y537" s="11">
        <v>0</v>
      </c>
    </row>
    <row r="538" spans="1:25" ht="30" customHeight="1" outlineLevel="1" x14ac:dyDescent="0.3">
      <c r="A538" s="7" t="s">
        <v>147</v>
      </c>
      <c r="B538" s="8" t="s">
        <v>308</v>
      </c>
      <c r="C538" s="8" t="s">
        <v>148</v>
      </c>
      <c r="D538" s="8"/>
      <c r="E538" s="8"/>
      <c r="F538" s="9">
        <f>F539</f>
        <v>597.6</v>
      </c>
      <c r="G538" s="10">
        <v>0</v>
      </c>
      <c r="H538" s="11">
        <v>0</v>
      </c>
      <c r="I538" s="11">
        <v>0</v>
      </c>
      <c r="J538" s="11">
        <v>0</v>
      </c>
      <c r="K538" s="11">
        <v>0</v>
      </c>
      <c r="L538" s="11">
        <v>0</v>
      </c>
      <c r="M538" s="11">
        <v>0</v>
      </c>
      <c r="N538" s="11">
        <v>0</v>
      </c>
      <c r="O538" s="11">
        <v>0</v>
      </c>
      <c r="P538" s="11">
        <v>0</v>
      </c>
      <c r="Q538" s="11">
        <v>0</v>
      </c>
      <c r="R538" s="11">
        <v>0</v>
      </c>
      <c r="S538" s="11">
        <v>0</v>
      </c>
      <c r="T538" s="11">
        <v>0</v>
      </c>
      <c r="U538" s="11">
        <v>0</v>
      </c>
      <c r="V538" s="12">
        <v>0.68410561970746697</v>
      </c>
      <c r="W538" s="11">
        <v>0</v>
      </c>
      <c r="X538" s="12">
        <v>0</v>
      </c>
      <c r="Y538" s="11">
        <v>0</v>
      </c>
    </row>
    <row r="539" spans="1:25" ht="27.75" customHeight="1" outlineLevel="2" x14ac:dyDescent="0.3">
      <c r="A539" s="7" t="s">
        <v>149</v>
      </c>
      <c r="B539" s="8" t="s">
        <v>308</v>
      </c>
      <c r="C539" s="8" t="s">
        <v>150</v>
      </c>
      <c r="D539" s="8"/>
      <c r="E539" s="8"/>
      <c r="F539" s="9">
        <f>F540</f>
        <v>597.6</v>
      </c>
      <c r="G539" s="10">
        <v>0</v>
      </c>
      <c r="H539" s="11">
        <v>0</v>
      </c>
      <c r="I539" s="11">
        <v>0</v>
      </c>
      <c r="J539" s="11">
        <v>0</v>
      </c>
      <c r="K539" s="11">
        <v>0</v>
      </c>
      <c r="L539" s="11">
        <v>0</v>
      </c>
      <c r="M539" s="11">
        <v>0</v>
      </c>
      <c r="N539" s="11">
        <v>0</v>
      </c>
      <c r="O539" s="11">
        <v>0</v>
      </c>
      <c r="P539" s="11">
        <v>0</v>
      </c>
      <c r="Q539" s="11">
        <v>0</v>
      </c>
      <c r="R539" s="11">
        <v>0</v>
      </c>
      <c r="S539" s="11">
        <v>0</v>
      </c>
      <c r="T539" s="11">
        <v>0</v>
      </c>
      <c r="U539" s="11">
        <v>0</v>
      </c>
      <c r="V539" s="12">
        <v>0.68410561970746697</v>
      </c>
      <c r="W539" s="11">
        <v>0</v>
      </c>
      <c r="X539" s="12">
        <v>0</v>
      </c>
      <c r="Y539" s="11">
        <v>0</v>
      </c>
    </row>
    <row r="540" spans="1:25" ht="48" customHeight="1" outlineLevel="3" x14ac:dyDescent="0.3">
      <c r="A540" s="7" t="s">
        <v>151</v>
      </c>
      <c r="B540" s="8" t="s">
        <v>308</v>
      </c>
      <c r="C540" s="8" t="s">
        <v>150</v>
      </c>
      <c r="D540" s="8" t="s">
        <v>152</v>
      </c>
      <c r="E540" s="8"/>
      <c r="F540" s="9">
        <f>F541</f>
        <v>597.6</v>
      </c>
      <c r="G540" s="10">
        <v>0</v>
      </c>
      <c r="H540" s="11">
        <v>0</v>
      </c>
      <c r="I540" s="11">
        <v>0</v>
      </c>
      <c r="J540" s="11">
        <v>0</v>
      </c>
      <c r="K540" s="11">
        <v>0</v>
      </c>
      <c r="L540" s="11">
        <v>0</v>
      </c>
      <c r="M540" s="11">
        <v>0</v>
      </c>
      <c r="N540" s="11">
        <v>0</v>
      </c>
      <c r="O540" s="11">
        <v>0</v>
      </c>
      <c r="P540" s="11">
        <v>0</v>
      </c>
      <c r="Q540" s="11">
        <v>0</v>
      </c>
      <c r="R540" s="11">
        <v>0</v>
      </c>
      <c r="S540" s="11">
        <v>0</v>
      </c>
      <c r="T540" s="11">
        <v>0</v>
      </c>
      <c r="U540" s="11">
        <v>0</v>
      </c>
      <c r="V540" s="12">
        <v>0.68410561970746697</v>
      </c>
      <c r="W540" s="11">
        <v>0</v>
      </c>
      <c r="X540" s="12">
        <v>0</v>
      </c>
      <c r="Y540" s="11">
        <v>0</v>
      </c>
    </row>
    <row r="541" spans="1:25" ht="30" customHeight="1" outlineLevel="4" x14ac:dyDescent="0.3">
      <c r="A541" s="7" t="s">
        <v>153</v>
      </c>
      <c r="B541" s="8" t="s">
        <v>308</v>
      </c>
      <c r="C541" s="8" t="s">
        <v>150</v>
      </c>
      <c r="D541" s="8" t="s">
        <v>152</v>
      </c>
      <c r="E541" s="8" t="s">
        <v>154</v>
      </c>
      <c r="F541" s="9">
        <f>F542</f>
        <v>597.6</v>
      </c>
      <c r="G541" s="10">
        <v>0</v>
      </c>
      <c r="H541" s="11">
        <v>0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0</v>
      </c>
      <c r="O541" s="11">
        <v>0</v>
      </c>
      <c r="P541" s="11">
        <v>0</v>
      </c>
      <c r="Q541" s="11">
        <v>0</v>
      </c>
      <c r="R541" s="11">
        <v>0</v>
      </c>
      <c r="S541" s="11">
        <v>0</v>
      </c>
      <c r="T541" s="11">
        <v>0</v>
      </c>
      <c r="U541" s="11">
        <v>0</v>
      </c>
      <c r="V541" s="12">
        <v>0.68410561970746697</v>
      </c>
      <c r="W541" s="11">
        <v>0</v>
      </c>
      <c r="X541" s="12">
        <v>0</v>
      </c>
      <c r="Y541" s="11">
        <v>0</v>
      </c>
    </row>
    <row r="542" spans="1:25" ht="28.5" customHeight="1" outlineLevel="5" x14ac:dyDescent="0.3">
      <c r="A542" s="7" t="s">
        <v>155</v>
      </c>
      <c r="B542" s="8" t="s">
        <v>308</v>
      </c>
      <c r="C542" s="8" t="s">
        <v>150</v>
      </c>
      <c r="D542" s="8" t="s">
        <v>152</v>
      </c>
      <c r="E542" s="8" t="s">
        <v>156</v>
      </c>
      <c r="F542" s="9">
        <v>597.6</v>
      </c>
      <c r="G542" s="10">
        <v>0</v>
      </c>
      <c r="H542" s="11">
        <v>0</v>
      </c>
      <c r="I542" s="11">
        <v>0</v>
      </c>
      <c r="J542" s="11">
        <v>0</v>
      </c>
      <c r="K542" s="11">
        <v>0</v>
      </c>
      <c r="L542" s="11">
        <v>0</v>
      </c>
      <c r="M542" s="11">
        <v>0</v>
      </c>
      <c r="N542" s="11">
        <v>0</v>
      </c>
      <c r="O542" s="11">
        <v>0</v>
      </c>
      <c r="P542" s="11">
        <v>0</v>
      </c>
      <c r="Q542" s="11">
        <v>0</v>
      </c>
      <c r="R542" s="11">
        <v>0</v>
      </c>
      <c r="S542" s="11">
        <v>0</v>
      </c>
      <c r="T542" s="11">
        <v>0</v>
      </c>
      <c r="U542" s="11">
        <v>0</v>
      </c>
      <c r="V542" s="12">
        <v>0.68410561970746697</v>
      </c>
      <c r="W542" s="11">
        <v>0</v>
      </c>
      <c r="X542" s="12">
        <v>0</v>
      </c>
      <c r="Y542" s="11">
        <v>0</v>
      </c>
    </row>
    <row r="543" spans="1:25" ht="29.25" hidden="1" customHeight="1" outlineLevel="1" x14ac:dyDescent="0.3">
      <c r="A543" s="7" t="s">
        <v>326</v>
      </c>
      <c r="B543" s="8" t="s">
        <v>308</v>
      </c>
      <c r="C543" s="8" t="s">
        <v>327</v>
      </c>
      <c r="D543" s="8"/>
      <c r="E543" s="8"/>
      <c r="F543" s="9">
        <f>F544</f>
        <v>0</v>
      </c>
      <c r="G543" s="10">
        <v>0</v>
      </c>
      <c r="H543" s="11">
        <v>0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R543" s="11">
        <v>0</v>
      </c>
      <c r="S543" s="11">
        <v>0</v>
      </c>
      <c r="T543" s="11">
        <v>0</v>
      </c>
      <c r="U543" s="11">
        <v>0</v>
      </c>
      <c r="V543" s="12">
        <v>5.9029090909090899E-2</v>
      </c>
      <c r="W543" s="11">
        <v>0</v>
      </c>
      <c r="X543" s="12">
        <v>0</v>
      </c>
      <c r="Y543" s="11">
        <v>0</v>
      </c>
    </row>
    <row r="544" spans="1:25" ht="51.75" hidden="1" customHeight="1" outlineLevel="2" x14ac:dyDescent="0.3">
      <c r="A544" s="7" t="s">
        <v>328</v>
      </c>
      <c r="B544" s="8" t="s">
        <v>308</v>
      </c>
      <c r="C544" s="8" t="s">
        <v>329</v>
      </c>
      <c r="D544" s="8"/>
      <c r="E544" s="8"/>
      <c r="F544" s="9">
        <f>F545</f>
        <v>0</v>
      </c>
      <c r="G544" s="10">
        <v>0</v>
      </c>
      <c r="H544" s="11">
        <v>0</v>
      </c>
      <c r="I544" s="11">
        <v>0</v>
      </c>
      <c r="J544" s="11">
        <v>0</v>
      </c>
      <c r="K544" s="11">
        <v>0</v>
      </c>
      <c r="L544" s="11">
        <v>0</v>
      </c>
      <c r="M544" s="11">
        <v>0</v>
      </c>
      <c r="N544" s="11">
        <v>0</v>
      </c>
      <c r="O544" s="11">
        <v>0</v>
      </c>
      <c r="P544" s="11">
        <v>0</v>
      </c>
      <c r="Q544" s="11">
        <v>0</v>
      </c>
      <c r="R544" s="11">
        <v>0</v>
      </c>
      <c r="S544" s="11">
        <v>0</v>
      </c>
      <c r="T544" s="11">
        <v>0</v>
      </c>
      <c r="U544" s="11">
        <v>0</v>
      </c>
      <c r="V544" s="12">
        <v>5.9029090909090899E-2</v>
      </c>
      <c r="W544" s="11">
        <v>0</v>
      </c>
      <c r="X544" s="12">
        <v>0</v>
      </c>
      <c r="Y544" s="11">
        <v>0</v>
      </c>
    </row>
    <row r="545" spans="1:25" ht="30" hidden="1" customHeight="1" outlineLevel="3" x14ac:dyDescent="0.3">
      <c r="A545" s="7" t="s">
        <v>330</v>
      </c>
      <c r="B545" s="8" t="s">
        <v>308</v>
      </c>
      <c r="C545" s="8" t="s">
        <v>329</v>
      </c>
      <c r="D545" s="8" t="s">
        <v>331</v>
      </c>
      <c r="E545" s="8" t="s">
        <v>238</v>
      </c>
      <c r="F545" s="9">
        <f>F546</f>
        <v>0</v>
      </c>
      <c r="G545" s="10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11">
        <v>0</v>
      </c>
      <c r="S545" s="11">
        <v>0</v>
      </c>
      <c r="T545" s="11">
        <v>0</v>
      </c>
      <c r="U545" s="11">
        <v>0</v>
      </c>
      <c r="V545" s="12">
        <v>5.9029090909090899E-2</v>
      </c>
      <c r="W545" s="11">
        <v>0</v>
      </c>
      <c r="X545" s="12">
        <v>0</v>
      </c>
      <c r="Y545" s="11">
        <v>0</v>
      </c>
    </row>
    <row r="546" spans="1:25" ht="27" hidden="1" customHeight="1" outlineLevel="4" x14ac:dyDescent="0.3">
      <c r="A546" s="7" t="s">
        <v>326</v>
      </c>
      <c r="B546" s="8" t="s">
        <v>308</v>
      </c>
      <c r="C546" s="8" t="s">
        <v>329</v>
      </c>
      <c r="D546" s="8" t="s">
        <v>331</v>
      </c>
      <c r="E546" s="8" t="s">
        <v>332</v>
      </c>
      <c r="F546" s="9">
        <f>F547</f>
        <v>0</v>
      </c>
      <c r="G546" s="10">
        <v>0</v>
      </c>
      <c r="H546" s="11">
        <v>0</v>
      </c>
      <c r="I546" s="11">
        <v>0</v>
      </c>
      <c r="J546" s="11">
        <v>0</v>
      </c>
      <c r="K546" s="11">
        <v>0</v>
      </c>
      <c r="L546" s="11">
        <v>0</v>
      </c>
      <c r="M546" s="11">
        <v>0</v>
      </c>
      <c r="N546" s="11">
        <v>0</v>
      </c>
      <c r="O546" s="11">
        <v>0</v>
      </c>
      <c r="P546" s="11">
        <v>0</v>
      </c>
      <c r="Q546" s="11">
        <v>0</v>
      </c>
      <c r="R546" s="11">
        <v>0</v>
      </c>
      <c r="S546" s="11">
        <v>0</v>
      </c>
      <c r="T546" s="11">
        <v>0</v>
      </c>
      <c r="U546" s="11">
        <v>0</v>
      </c>
      <c r="V546" s="12">
        <v>5.9029090909090899E-2</v>
      </c>
      <c r="W546" s="11">
        <v>0</v>
      </c>
      <c r="X546" s="12">
        <v>0</v>
      </c>
      <c r="Y546" s="11">
        <v>0</v>
      </c>
    </row>
    <row r="547" spans="1:25" ht="27" hidden="1" customHeight="1" outlineLevel="5" x14ac:dyDescent="0.3">
      <c r="A547" s="7" t="s">
        <v>333</v>
      </c>
      <c r="B547" s="8" t="s">
        <v>308</v>
      </c>
      <c r="C547" s="8" t="s">
        <v>329</v>
      </c>
      <c r="D547" s="8" t="s">
        <v>331</v>
      </c>
      <c r="E547" s="8" t="s">
        <v>334</v>
      </c>
      <c r="F547" s="9"/>
      <c r="G547" s="10">
        <v>0</v>
      </c>
      <c r="H547" s="11">
        <v>0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11">
        <v>0</v>
      </c>
      <c r="P547" s="11">
        <v>0</v>
      </c>
      <c r="Q547" s="11">
        <v>0</v>
      </c>
      <c r="R547" s="11">
        <v>0</v>
      </c>
      <c r="S547" s="11">
        <v>0</v>
      </c>
      <c r="T547" s="11">
        <v>0</v>
      </c>
      <c r="U547" s="11">
        <v>0</v>
      </c>
      <c r="V547" s="12">
        <v>5.9029090909090899E-2</v>
      </c>
      <c r="W547" s="11">
        <v>0</v>
      </c>
      <c r="X547" s="12">
        <v>0</v>
      </c>
      <c r="Y547" s="11">
        <v>0</v>
      </c>
    </row>
    <row r="548" spans="1:25" ht="51" customHeight="1" outlineLevel="1" collapsed="1" x14ac:dyDescent="0.3">
      <c r="A548" s="7" t="s">
        <v>335</v>
      </c>
      <c r="B548" s="8" t="s">
        <v>308</v>
      </c>
      <c r="C548" s="8" t="s">
        <v>336</v>
      </c>
      <c r="D548" s="8"/>
      <c r="E548" s="8"/>
      <c r="F548" s="9">
        <f>F549+F553</f>
        <v>59908.148540000002</v>
      </c>
      <c r="G548" s="10">
        <v>0</v>
      </c>
      <c r="H548" s="11">
        <v>0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11">
        <v>0</v>
      </c>
      <c r="P548" s="11">
        <v>0</v>
      </c>
      <c r="Q548" s="11">
        <v>0</v>
      </c>
      <c r="R548" s="11">
        <v>0</v>
      </c>
      <c r="S548" s="11">
        <v>0</v>
      </c>
      <c r="T548" s="11">
        <v>0</v>
      </c>
      <c r="U548" s="11">
        <v>0</v>
      </c>
      <c r="V548" s="12">
        <v>0.45326840201518298</v>
      </c>
      <c r="W548" s="11">
        <v>0</v>
      </c>
      <c r="X548" s="12">
        <v>0</v>
      </c>
      <c r="Y548" s="11">
        <v>0</v>
      </c>
    </row>
    <row r="549" spans="1:25" ht="68.25" customHeight="1" outlineLevel="2" x14ac:dyDescent="0.3">
      <c r="A549" s="7" t="s">
        <v>337</v>
      </c>
      <c r="B549" s="8" t="s">
        <v>308</v>
      </c>
      <c r="C549" s="8" t="s">
        <v>338</v>
      </c>
      <c r="D549" s="8"/>
      <c r="E549" s="8"/>
      <c r="F549" s="9">
        <f>F550</f>
        <v>20683.900000000001</v>
      </c>
      <c r="G549" s="10">
        <v>0</v>
      </c>
      <c r="H549" s="11">
        <v>0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11">
        <v>0</v>
      </c>
      <c r="O549" s="11">
        <v>0</v>
      </c>
      <c r="P549" s="11">
        <v>0</v>
      </c>
      <c r="Q549" s="11">
        <v>0</v>
      </c>
      <c r="R549" s="11">
        <v>0</v>
      </c>
      <c r="S549" s="11">
        <v>0</v>
      </c>
      <c r="T549" s="11">
        <v>0</v>
      </c>
      <c r="U549" s="11">
        <v>0</v>
      </c>
      <c r="V549" s="12">
        <v>0.75327191635592605</v>
      </c>
      <c r="W549" s="11">
        <v>0</v>
      </c>
      <c r="X549" s="12">
        <v>0</v>
      </c>
      <c r="Y549" s="11">
        <v>0</v>
      </c>
    </row>
    <row r="550" spans="1:25" ht="28.5" customHeight="1" outlineLevel="3" x14ac:dyDescent="0.3">
      <c r="A550" s="7" t="s">
        <v>339</v>
      </c>
      <c r="B550" s="8" t="s">
        <v>308</v>
      </c>
      <c r="C550" s="8" t="s">
        <v>338</v>
      </c>
      <c r="D550" s="13" t="s">
        <v>340</v>
      </c>
      <c r="E550" s="8"/>
      <c r="F550" s="9">
        <f>F551</f>
        <v>20683.900000000001</v>
      </c>
      <c r="G550" s="10">
        <v>0</v>
      </c>
      <c r="H550" s="11">
        <v>0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  <c r="R550" s="11">
        <v>0</v>
      </c>
      <c r="S550" s="11">
        <v>0</v>
      </c>
      <c r="T550" s="11">
        <v>0</v>
      </c>
      <c r="U550" s="11">
        <v>0</v>
      </c>
      <c r="V550" s="12">
        <v>0.75327191635592605</v>
      </c>
      <c r="W550" s="11">
        <v>0</v>
      </c>
      <c r="X550" s="12">
        <v>0</v>
      </c>
      <c r="Y550" s="11">
        <v>0</v>
      </c>
    </row>
    <row r="551" spans="1:25" ht="24" customHeight="1" outlineLevel="4" x14ac:dyDescent="0.3">
      <c r="A551" s="7" t="s">
        <v>320</v>
      </c>
      <c r="B551" s="8" t="s">
        <v>308</v>
      </c>
      <c r="C551" s="8" t="s">
        <v>338</v>
      </c>
      <c r="D551" s="13" t="s">
        <v>340</v>
      </c>
      <c r="E551" s="8" t="s">
        <v>324</v>
      </c>
      <c r="F551" s="9">
        <f>F552</f>
        <v>20683.900000000001</v>
      </c>
      <c r="G551" s="10">
        <v>0</v>
      </c>
      <c r="H551" s="11">
        <v>0</v>
      </c>
      <c r="I551" s="11">
        <v>0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11">
        <v>0</v>
      </c>
      <c r="P551" s="11">
        <v>0</v>
      </c>
      <c r="Q551" s="11">
        <v>0</v>
      </c>
      <c r="R551" s="11">
        <v>0</v>
      </c>
      <c r="S551" s="11">
        <v>0</v>
      </c>
      <c r="T551" s="11">
        <v>0</v>
      </c>
      <c r="U551" s="11">
        <v>0</v>
      </c>
      <c r="V551" s="12">
        <v>0.75327191635592605</v>
      </c>
      <c r="W551" s="11">
        <v>0</v>
      </c>
      <c r="X551" s="12">
        <v>0</v>
      </c>
      <c r="Y551" s="11">
        <v>0</v>
      </c>
    </row>
    <row r="552" spans="1:25" ht="26.25" customHeight="1" outlineLevel="5" x14ac:dyDescent="0.3">
      <c r="A552" s="7" t="s">
        <v>341</v>
      </c>
      <c r="B552" s="8" t="s">
        <v>308</v>
      </c>
      <c r="C552" s="8" t="s">
        <v>338</v>
      </c>
      <c r="D552" s="13" t="s">
        <v>340</v>
      </c>
      <c r="E552" s="8" t="s">
        <v>342</v>
      </c>
      <c r="F552" s="9">
        <v>20683.900000000001</v>
      </c>
      <c r="G552" s="10">
        <v>0</v>
      </c>
      <c r="H552" s="11">
        <v>0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0</v>
      </c>
      <c r="O552" s="11">
        <v>0</v>
      </c>
      <c r="P552" s="11">
        <v>0</v>
      </c>
      <c r="Q552" s="11">
        <v>0</v>
      </c>
      <c r="R552" s="11">
        <v>0</v>
      </c>
      <c r="S552" s="11">
        <v>0</v>
      </c>
      <c r="T552" s="11">
        <v>0</v>
      </c>
      <c r="U552" s="11">
        <v>0</v>
      </c>
      <c r="V552" s="12">
        <v>0.75327191635592605</v>
      </c>
      <c r="W552" s="11">
        <v>0</v>
      </c>
      <c r="X552" s="12">
        <v>0</v>
      </c>
      <c r="Y552" s="11">
        <v>0</v>
      </c>
    </row>
    <row r="553" spans="1:25" ht="24.75" customHeight="1" outlineLevel="2" x14ac:dyDescent="0.3">
      <c r="A553" s="7" t="s">
        <v>343</v>
      </c>
      <c r="B553" s="8" t="s">
        <v>308</v>
      </c>
      <c r="C553" s="8" t="s">
        <v>344</v>
      </c>
      <c r="D553" s="8"/>
      <c r="E553" s="8"/>
      <c r="F553" s="9">
        <f>F554+F560+F563+F557</f>
        <v>39224.248540000001</v>
      </c>
      <c r="G553" s="10">
        <v>0</v>
      </c>
      <c r="H553" s="11">
        <v>0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0</v>
      </c>
      <c r="O553" s="11">
        <v>0</v>
      </c>
      <c r="P553" s="11">
        <v>0</v>
      </c>
      <c r="Q553" s="11">
        <v>0</v>
      </c>
      <c r="R553" s="11">
        <v>0</v>
      </c>
      <c r="S553" s="11">
        <v>0</v>
      </c>
      <c r="T553" s="11">
        <v>0</v>
      </c>
      <c r="U553" s="11">
        <v>0</v>
      </c>
      <c r="V553" s="12">
        <v>0.17908840545795601</v>
      </c>
      <c r="W553" s="11">
        <v>0</v>
      </c>
      <c r="X553" s="12">
        <v>0</v>
      </c>
      <c r="Y553" s="11">
        <v>0</v>
      </c>
    </row>
    <row r="554" spans="1:25" ht="54" outlineLevel="3" x14ac:dyDescent="0.3">
      <c r="A554" s="7" t="s">
        <v>20</v>
      </c>
      <c r="B554" s="8" t="s">
        <v>308</v>
      </c>
      <c r="C554" s="8" t="s">
        <v>344</v>
      </c>
      <c r="D554" s="13" t="s">
        <v>418</v>
      </c>
      <c r="E554" s="8"/>
      <c r="F554" s="9">
        <f>F555</f>
        <v>738.67949999999996</v>
      </c>
      <c r="G554" s="10">
        <v>0</v>
      </c>
      <c r="H554" s="11">
        <v>0</v>
      </c>
      <c r="I554" s="11">
        <v>0</v>
      </c>
      <c r="J554" s="11">
        <v>0</v>
      </c>
      <c r="K554" s="11">
        <v>0</v>
      </c>
      <c r="L554" s="11">
        <v>0</v>
      </c>
      <c r="M554" s="11">
        <v>0</v>
      </c>
      <c r="N554" s="11">
        <v>0</v>
      </c>
      <c r="O554" s="11">
        <v>0</v>
      </c>
      <c r="P554" s="11">
        <v>0</v>
      </c>
      <c r="Q554" s="11">
        <v>0</v>
      </c>
      <c r="R554" s="11">
        <v>0</v>
      </c>
      <c r="S554" s="11">
        <v>0</v>
      </c>
      <c r="T554" s="11">
        <v>0</v>
      </c>
      <c r="U554" s="11">
        <v>0</v>
      </c>
      <c r="V554" s="12">
        <v>1</v>
      </c>
      <c r="W554" s="11">
        <v>0</v>
      </c>
      <c r="X554" s="12">
        <v>0</v>
      </c>
      <c r="Y554" s="11">
        <v>0</v>
      </c>
    </row>
    <row r="555" spans="1:25" ht="18" outlineLevel="4" x14ac:dyDescent="0.3">
      <c r="A555" s="7" t="s">
        <v>320</v>
      </c>
      <c r="B555" s="8" t="s">
        <v>308</v>
      </c>
      <c r="C555" s="8" t="s">
        <v>344</v>
      </c>
      <c r="D555" s="13" t="s">
        <v>418</v>
      </c>
      <c r="E555" s="8" t="s">
        <v>324</v>
      </c>
      <c r="F555" s="9">
        <f>F556</f>
        <v>738.67949999999996</v>
      </c>
      <c r="G555" s="10">
        <v>0</v>
      </c>
      <c r="H555" s="11">
        <v>0</v>
      </c>
      <c r="I555" s="11">
        <v>0</v>
      </c>
      <c r="J555" s="11">
        <v>0</v>
      </c>
      <c r="K555" s="11">
        <v>0</v>
      </c>
      <c r="L555" s="11">
        <v>0</v>
      </c>
      <c r="M555" s="11">
        <v>0</v>
      </c>
      <c r="N555" s="11">
        <v>0</v>
      </c>
      <c r="O555" s="11">
        <v>0</v>
      </c>
      <c r="P555" s="11">
        <v>0</v>
      </c>
      <c r="Q555" s="11">
        <v>0</v>
      </c>
      <c r="R555" s="11">
        <v>0</v>
      </c>
      <c r="S555" s="11">
        <v>0</v>
      </c>
      <c r="T555" s="11">
        <v>0</v>
      </c>
      <c r="U555" s="11">
        <v>0</v>
      </c>
      <c r="V555" s="12">
        <v>1</v>
      </c>
      <c r="W555" s="11">
        <v>0</v>
      </c>
      <c r="X555" s="12">
        <v>0</v>
      </c>
      <c r="Y555" s="11">
        <v>0</v>
      </c>
    </row>
    <row r="556" spans="1:25" ht="18" outlineLevel="5" x14ac:dyDescent="0.3">
      <c r="A556" s="7" t="s">
        <v>321</v>
      </c>
      <c r="B556" s="8" t="s">
        <v>308</v>
      </c>
      <c r="C556" s="8" t="s">
        <v>344</v>
      </c>
      <c r="D556" s="13" t="s">
        <v>418</v>
      </c>
      <c r="E556" s="8" t="s">
        <v>325</v>
      </c>
      <c r="F556" s="9">
        <v>738.67949999999996</v>
      </c>
      <c r="G556" s="10">
        <v>0</v>
      </c>
      <c r="H556" s="11">
        <v>0</v>
      </c>
      <c r="I556" s="11">
        <v>0</v>
      </c>
      <c r="J556" s="11">
        <v>0</v>
      </c>
      <c r="K556" s="11">
        <v>0</v>
      </c>
      <c r="L556" s="11">
        <v>0</v>
      </c>
      <c r="M556" s="11">
        <v>0</v>
      </c>
      <c r="N556" s="11">
        <v>0</v>
      </c>
      <c r="O556" s="11">
        <v>0</v>
      </c>
      <c r="P556" s="11">
        <v>0</v>
      </c>
      <c r="Q556" s="11">
        <v>0</v>
      </c>
      <c r="R556" s="11">
        <v>0</v>
      </c>
      <c r="S556" s="11">
        <v>0</v>
      </c>
      <c r="T556" s="11">
        <v>0</v>
      </c>
      <c r="U556" s="11">
        <v>0</v>
      </c>
      <c r="V556" s="12">
        <v>1</v>
      </c>
      <c r="W556" s="11">
        <v>0</v>
      </c>
      <c r="X556" s="12">
        <v>0</v>
      </c>
      <c r="Y556" s="11">
        <v>0</v>
      </c>
    </row>
    <row r="557" spans="1:25" ht="49.5" customHeight="1" outlineLevel="5" x14ac:dyDescent="0.3">
      <c r="A557" s="31" t="s">
        <v>353</v>
      </c>
      <c r="B557" s="8" t="s">
        <v>308</v>
      </c>
      <c r="C557" s="8" t="s">
        <v>344</v>
      </c>
      <c r="D557" s="13" t="s">
        <v>354</v>
      </c>
      <c r="E557" s="8"/>
      <c r="F557" s="9">
        <f>F558</f>
        <v>18370.5</v>
      </c>
      <c r="G557" s="10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2"/>
      <c r="W557" s="11"/>
      <c r="X557" s="12"/>
      <c r="Y557" s="11"/>
    </row>
    <row r="558" spans="1:25" ht="29.25" customHeight="1" outlineLevel="5" x14ac:dyDescent="0.3">
      <c r="A558" s="7" t="s">
        <v>320</v>
      </c>
      <c r="B558" s="8" t="s">
        <v>308</v>
      </c>
      <c r="C558" s="8" t="s">
        <v>344</v>
      </c>
      <c r="D558" s="13" t="s">
        <v>354</v>
      </c>
      <c r="E558" s="8" t="s">
        <v>324</v>
      </c>
      <c r="F558" s="9">
        <f>F559</f>
        <v>18370.5</v>
      </c>
      <c r="G558" s="10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2"/>
      <c r="W558" s="11"/>
      <c r="X558" s="12"/>
      <c r="Y558" s="11"/>
    </row>
    <row r="559" spans="1:25" ht="29.25" customHeight="1" outlineLevel="5" x14ac:dyDescent="0.3">
      <c r="A559" s="7" t="s">
        <v>321</v>
      </c>
      <c r="B559" s="8" t="s">
        <v>308</v>
      </c>
      <c r="C559" s="8" t="s">
        <v>344</v>
      </c>
      <c r="D559" s="13" t="s">
        <v>354</v>
      </c>
      <c r="E559" s="8" t="s">
        <v>325</v>
      </c>
      <c r="F559" s="9">
        <v>18370.5</v>
      </c>
      <c r="G559" s="10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2"/>
      <c r="W559" s="11"/>
      <c r="X559" s="12"/>
      <c r="Y559" s="11"/>
    </row>
    <row r="560" spans="1:25" ht="87" customHeight="1" outlineLevel="3" x14ac:dyDescent="0.3">
      <c r="A560" s="7" t="s">
        <v>345</v>
      </c>
      <c r="B560" s="8" t="s">
        <v>308</v>
      </c>
      <c r="C560" s="8" t="s">
        <v>344</v>
      </c>
      <c r="D560" s="13" t="s">
        <v>346</v>
      </c>
      <c r="E560" s="8"/>
      <c r="F560" s="9">
        <f>F561</f>
        <v>550</v>
      </c>
      <c r="G560" s="10">
        <v>0</v>
      </c>
      <c r="H560" s="11">
        <v>0</v>
      </c>
      <c r="I560" s="11">
        <v>0</v>
      </c>
      <c r="J560" s="11">
        <v>0</v>
      </c>
      <c r="K560" s="11">
        <v>0</v>
      </c>
      <c r="L560" s="11">
        <v>0</v>
      </c>
      <c r="M560" s="11">
        <v>0</v>
      </c>
      <c r="N560" s="11">
        <v>0</v>
      </c>
      <c r="O560" s="11">
        <v>0</v>
      </c>
      <c r="P560" s="11">
        <v>0</v>
      </c>
      <c r="Q560" s="11">
        <v>0</v>
      </c>
      <c r="R560" s="11">
        <v>0</v>
      </c>
      <c r="S560" s="11">
        <v>0</v>
      </c>
      <c r="T560" s="11">
        <v>0</v>
      </c>
      <c r="U560" s="11">
        <v>0</v>
      </c>
      <c r="V560" s="12">
        <v>0.45766419294990701</v>
      </c>
      <c r="W560" s="11">
        <v>0</v>
      </c>
      <c r="X560" s="12">
        <v>0</v>
      </c>
      <c r="Y560" s="11">
        <v>0</v>
      </c>
    </row>
    <row r="561" spans="1:25" ht="31.5" customHeight="1" outlineLevel="4" x14ac:dyDescent="0.3">
      <c r="A561" s="7" t="s">
        <v>320</v>
      </c>
      <c r="B561" s="8" t="s">
        <v>308</v>
      </c>
      <c r="C561" s="8" t="s">
        <v>344</v>
      </c>
      <c r="D561" s="13" t="s">
        <v>346</v>
      </c>
      <c r="E561" s="8" t="s">
        <v>324</v>
      </c>
      <c r="F561" s="9">
        <f>F562</f>
        <v>550</v>
      </c>
      <c r="G561" s="10">
        <v>0</v>
      </c>
      <c r="H561" s="11">
        <v>0</v>
      </c>
      <c r="I561" s="11">
        <v>0</v>
      </c>
      <c r="J561" s="11">
        <v>0</v>
      </c>
      <c r="K561" s="11">
        <v>0</v>
      </c>
      <c r="L561" s="11">
        <v>0</v>
      </c>
      <c r="M561" s="11">
        <v>0</v>
      </c>
      <c r="N561" s="11">
        <v>0</v>
      </c>
      <c r="O561" s="11">
        <v>0</v>
      </c>
      <c r="P561" s="11">
        <v>0</v>
      </c>
      <c r="Q561" s="11">
        <v>0</v>
      </c>
      <c r="R561" s="11">
        <v>0</v>
      </c>
      <c r="S561" s="11">
        <v>0</v>
      </c>
      <c r="T561" s="11">
        <v>0</v>
      </c>
      <c r="U561" s="11">
        <v>0</v>
      </c>
      <c r="V561" s="12">
        <v>0.45766419294990701</v>
      </c>
      <c r="W561" s="11">
        <v>0</v>
      </c>
      <c r="X561" s="12">
        <v>0</v>
      </c>
      <c r="Y561" s="11">
        <v>0</v>
      </c>
    </row>
    <row r="562" spans="1:25" ht="27.75" customHeight="1" outlineLevel="5" x14ac:dyDescent="0.3">
      <c r="A562" s="7" t="s">
        <v>321</v>
      </c>
      <c r="B562" s="8" t="s">
        <v>308</v>
      </c>
      <c r="C562" s="8" t="s">
        <v>344</v>
      </c>
      <c r="D562" s="13" t="s">
        <v>346</v>
      </c>
      <c r="E562" s="8" t="s">
        <v>325</v>
      </c>
      <c r="F562" s="9">
        <v>550</v>
      </c>
      <c r="G562" s="10">
        <v>0</v>
      </c>
      <c r="H562" s="11">
        <v>0</v>
      </c>
      <c r="I562" s="11">
        <v>0</v>
      </c>
      <c r="J562" s="11">
        <v>0</v>
      </c>
      <c r="K562" s="11">
        <v>0</v>
      </c>
      <c r="L562" s="11">
        <v>0</v>
      </c>
      <c r="M562" s="11">
        <v>0</v>
      </c>
      <c r="N562" s="11">
        <v>0</v>
      </c>
      <c r="O562" s="11">
        <v>0</v>
      </c>
      <c r="P562" s="11">
        <v>0</v>
      </c>
      <c r="Q562" s="11">
        <v>0</v>
      </c>
      <c r="R562" s="11">
        <v>0</v>
      </c>
      <c r="S562" s="11">
        <v>0</v>
      </c>
      <c r="T562" s="11">
        <v>0</v>
      </c>
      <c r="U562" s="11">
        <v>0</v>
      </c>
      <c r="V562" s="12">
        <v>0.45766419294990701</v>
      </c>
      <c r="W562" s="11">
        <v>0</v>
      </c>
      <c r="X562" s="12">
        <v>0</v>
      </c>
      <c r="Y562" s="11">
        <v>0</v>
      </c>
    </row>
    <row r="563" spans="1:25" ht="108" customHeight="1" outlineLevel="3" x14ac:dyDescent="0.3">
      <c r="A563" s="7" t="s">
        <v>347</v>
      </c>
      <c r="B563" s="8" t="s">
        <v>308</v>
      </c>
      <c r="C563" s="8" t="s">
        <v>344</v>
      </c>
      <c r="D563" s="13" t="s">
        <v>348</v>
      </c>
      <c r="E563" s="8" t="s">
        <v>238</v>
      </c>
      <c r="F563" s="9">
        <f>F564</f>
        <v>19565.069039999998</v>
      </c>
      <c r="G563" s="10">
        <v>0</v>
      </c>
      <c r="H563" s="11">
        <v>0</v>
      </c>
      <c r="I563" s="11">
        <v>0</v>
      </c>
      <c r="J563" s="11">
        <v>0</v>
      </c>
      <c r="K563" s="11">
        <v>0</v>
      </c>
      <c r="L563" s="11">
        <v>0</v>
      </c>
      <c r="M563" s="11">
        <v>0</v>
      </c>
      <c r="N563" s="11">
        <v>0</v>
      </c>
      <c r="O563" s="11">
        <v>0</v>
      </c>
      <c r="P563" s="11">
        <v>0</v>
      </c>
      <c r="Q563" s="11">
        <v>0</v>
      </c>
      <c r="R563" s="11">
        <v>0</v>
      </c>
      <c r="S563" s="11">
        <v>0</v>
      </c>
      <c r="T563" s="11">
        <v>0</v>
      </c>
      <c r="U563" s="11">
        <v>0</v>
      </c>
      <c r="V563" s="12">
        <v>0.118280196007073</v>
      </c>
      <c r="W563" s="11">
        <v>0</v>
      </c>
      <c r="X563" s="12">
        <v>0</v>
      </c>
      <c r="Y563" s="11">
        <v>0</v>
      </c>
    </row>
    <row r="564" spans="1:25" ht="30" customHeight="1" outlineLevel="4" x14ac:dyDescent="0.3">
      <c r="A564" s="7" t="s">
        <v>320</v>
      </c>
      <c r="B564" s="8" t="s">
        <v>308</v>
      </c>
      <c r="C564" s="8" t="s">
        <v>344</v>
      </c>
      <c r="D564" s="13" t="s">
        <v>348</v>
      </c>
      <c r="E564" s="8" t="s">
        <v>324</v>
      </c>
      <c r="F564" s="9">
        <f>F565</f>
        <v>19565.069039999998</v>
      </c>
      <c r="G564" s="10">
        <v>0</v>
      </c>
      <c r="H564" s="11">
        <v>0</v>
      </c>
      <c r="I564" s="11">
        <v>0</v>
      </c>
      <c r="J564" s="11">
        <v>0</v>
      </c>
      <c r="K564" s="11">
        <v>0</v>
      </c>
      <c r="L564" s="11">
        <v>0</v>
      </c>
      <c r="M564" s="11">
        <v>0</v>
      </c>
      <c r="N564" s="11">
        <v>0</v>
      </c>
      <c r="O564" s="11">
        <v>0</v>
      </c>
      <c r="P564" s="11">
        <v>0</v>
      </c>
      <c r="Q564" s="11">
        <v>0</v>
      </c>
      <c r="R564" s="11">
        <v>0</v>
      </c>
      <c r="S564" s="11">
        <v>0</v>
      </c>
      <c r="T564" s="11">
        <v>0</v>
      </c>
      <c r="U564" s="11">
        <v>0</v>
      </c>
      <c r="V564" s="12">
        <v>0.118280196007073</v>
      </c>
      <c r="W564" s="11">
        <v>0</v>
      </c>
      <c r="X564" s="12">
        <v>0</v>
      </c>
      <c r="Y564" s="11">
        <v>0</v>
      </c>
    </row>
    <row r="565" spans="1:25" ht="27.75" customHeight="1" outlineLevel="5" x14ac:dyDescent="0.3">
      <c r="A565" s="7" t="s">
        <v>321</v>
      </c>
      <c r="B565" s="8" t="s">
        <v>308</v>
      </c>
      <c r="C565" s="8" t="s">
        <v>344</v>
      </c>
      <c r="D565" s="13" t="s">
        <v>348</v>
      </c>
      <c r="E565" s="8" t="s">
        <v>325</v>
      </c>
      <c r="F565" s="9">
        <v>19565.069039999998</v>
      </c>
      <c r="G565" s="10">
        <v>0</v>
      </c>
      <c r="H565" s="11">
        <v>0</v>
      </c>
      <c r="I565" s="11">
        <v>0</v>
      </c>
      <c r="J565" s="11">
        <v>0</v>
      </c>
      <c r="K565" s="11">
        <v>0</v>
      </c>
      <c r="L565" s="11">
        <v>0</v>
      </c>
      <c r="M565" s="11">
        <v>0</v>
      </c>
      <c r="N565" s="11">
        <v>0</v>
      </c>
      <c r="O565" s="11">
        <v>0</v>
      </c>
      <c r="P565" s="11">
        <v>0</v>
      </c>
      <c r="Q565" s="11">
        <v>0</v>
      </c>
      <c r="R565" s="11">
        <v>0</v>
      </c>
      <c r="S565" s="11">
        <v>0</v>
      </c>
      <c r="T565" s="11">
        <v>0</v>
      </c>
      <c r="U565" s="11">
        <v>0</v>
      </c>
      <c r="V565" s="12">
        <v>0.118280196007073</v>
      </c>
      <c r="W565" s="11">
        <v>0</v>
      </c>
      <c r="X565" s="12">
        <v>0</v>
      </c>
      <c r="Y565" s="11">
        <v>0</v>
      </c>
    </row>
    <row r="566" spans="1:25" ht="22.65" customHeight="1" x14ac:dyDescent="0.35">
      <c r="A566" s="48" t="s">
        <v>349</v>
      </c>
      <c r="B566" s="48"/>
      <c r="C566" s="48"/>
      <c r="D566" s="48"/>
      <c r="E566" s="48"/>
      <c r="F566" s="34">
        <f>F15+F224+F255+F328+F503</f>
        <v>1607604.7256700001</v>
      </c>
      <c r="G566" s="25">
        <v>0</v>
      </c>
      <c r="H566" s="26">
        <v>0</v>
      </c>
      <c r="I566" s="26">
        <v>0</v>
      </c>
      <c r="J566" s="26">
        <v>0</v>
      </c>
      <c r="K566" s="26">
        <v>0</v>
      </c>
      <c r="L566" s="26">
        <v>0</v>
      </c>
      <c r="M566" s="26">
        <v>0</v>
      </c>
      <c r="N566" s="26">
        <v>0</v>
      </c>
      <c r="O566" s="26">
        <v>0</v>
      </c>
      <c r="P566" s="26">
        <v>0</v>
      </c>
      <c r="Q566" s="26">
        <v>0</v>
      </c>
      <c r="R566" s="26">
        <v>0</v>
      </c>
      <c r="S566" s="26">
        <v>0</v>
      </c>
      <c r="T566" s="26">
        <v>0</v>
      </c>
      <c r="U566" s="26">
        <v>0</v>
      </c>
      <c r="V566" s="27">
        <v>0.68232915966083496</v>
      </c>
      <c r="W566" s="26">
        <v>0</v>
      </c>
      <c r="X566" s="27">
        <v>0</v>
      </c>
      <c r="Y566" s="26">
        <v>0</v>
      </c>
    </row>
    <row r="567" spans="1:25" ht="12.75" customHeight="1" x14ac:dyDescent="0.3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</row>
    <row r="568" spans="1:25" x14ac:dyDescent="0.3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29"/>
      <c r="W568" s="29"/>
      <c r="X568" s="29"/>
      <c r="Y568" s="29"/>
    </row>
  </sheetData>
  <mergeCells count="36">
    <mergeCell ref="D12:D13"/>
    <mergeCell ref="C12:C13"/>
    <mergeCell ref="B12:B13"/>
    <mergeCell ref="A12:A13"/>
    <mergeCell ref="J12:J13"/>
    <mergeCell ref="I12:I13"/>
    <mergeCell ref="H12:H13"/>
    <mergeCell ref="G12:G13"/>
    <mergeCell ref="F12:F13"/>
    <mergeCell ref="E12:E13"/>
    <mergeCell ref="K12:K13"/>
    <mergeCell ref="A568:U568"/>
    <mergeCell ref="A566:E566"/>
    <mergeCell ref="Y12:Y13"/>
    <mergeCell ref="X12:X13"/>
    <mergeCell ref="W12:W13"/>
    <mergeCell ref="V12:V13"/>
    <mergeCell ref="U12:U13"/>
    <mergeCell ref="T12:T13"/>
    <mergeCell ref="S12:S13"/>
    <mergeCell ref="R12:R13"/>
    <mergeCell ref="P12:P13"/>
    <mergeCell ref="O12:O13"/>
    <mergeCell ref="N12:N13"/>
    <mergeCell ref="M12:M13"/>
    <mergeCell ref="L12:L13"/>
    <mergeCell ref="A2:F2"/>
    <mergeCell ref="B1:F1"/>
    <mergeCell ref="A3:F3"/>
    <mergeCell ref="A6:F6"/>
    <mergeCell ref="A8:E8"/>
    <mergeCell ref="A9:E9"/>
    <mergeCell ref="A10:E10"/>
    <mergeCell ref="A11:F11"/>
    <mergeCell ref="A4:F4"/>
    <mergeCell ref="A5:F5"/>
  </mergeCells>
  <pageMargins left="0.59055118110236227" right="0.59055118110236227" top="0.43307086614173229" bottom="0.47244094488188981" header="0.39370078740157483" footer="0.3937007874015748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2024-02-15T08:41:52Z</cp:lastPrinted>
  <dcterms:modified xsi:type="dcterms:W3CDTF">2024-07-17T08:34:39Z</dcterms:modified>
</cp:coreProperties>
</file>