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/>
  </bookViews>
  <sheets>
    <sheet name="кужмара" sheetId="3" r:id="rId1"/>
  </sheets>
  <definedNames>
    <definedName name="_xlnm.Print_Titles" localSheetId="0">кужмара!$A:$A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3"/>
  <c r="D67"/>
  <c r="B60"/>
  <c r="C60"/>
  <c r="D62"/>
  <c r="C51"/>
  <c r="C65"/>
  <c r="B65"/>
  <c r="C33"/>
  <c r="B33"/>
  <c r="C7"/>
  <c r="C57"/>
  <c r="D55"/>
  <c r="D39"/>
  <c r="D37"/>
  <c r="D70"/>
  <c r="D53"/>
  <c r="C44"/>
  <c r="B44"/>
  <c r="D45"/>
  <c r="D42"/>
  <c r="C56" l="1"/>
  <c r="D25"/>
  <c r="D26"/>
  <c r="D27"/>
  <c r="D28"/>
  <c r="D18"/>
  <c r="D19"/>
  <c r="D20"/>
  <c r="D21"/>
  <c r="C31"/>
  <c r="D69"/>
  <c r="D50"/>
  <c r="B57"/>
  <c r="D59"/>
  <c r="B7"/>
  <c r="B31" s="1"/>
  <c r="D29"/>
  <c r="D17"/>
  <c r="D63"/>
  <c r="D54"/>
  <c r="D64"/>
  <c r="D61"/>
  <c r="D58"/>
  <c r="D52"/>
  <c r="D71"/>
  <c r="D47"/>
  <c r="D48"/>
  <c r="D49"/>
  <c r="D24"/>
  <c r="D16"/>
  <c r="D15"/>
  <c r="D23"/>
  <c r="D68"/>
  <c r="D14"/>
  <c r="D22"/>
  <c r="D73"/>
  <c r="D40"/>
  <c r="D13"/>
  <c r="D9"/>
  <c r="D11"/>
  <c r="D12"/>
  <c r="D30"/>
  <c r="D34"/>
  <c r="D36"/>
  <c r="D41"/>
  <c r="D66"/>
  <c r="C74" l="1"/>
  <c r="C75" s="1"/>
  <c r="B74"/>
  <c r="D60"/>
  <c r="D57"/>
  <c r="D51"/>
  <c r="D46"/>
  <c r="B56"/>
  <c r="D33"/>
  <c r="D31"/>
  <c r="D7"/>
  <c r="D65"/>
  <c r="D43" l="1"/>
  <c r="B75"/>
  <c r="D56"/>
  <c r="D74" l="1"/>
</calcChain>
</file>

<file path=xl/sharedStrings.xml><?xml version="1.0" encoding="utf-8"?>
<sst xmlns="http://schemas.openxmlformats.org/spreadsheetml/2006/main" count="76" uniqueCount="76">
  <si>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</si>
  <si>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</si>
  <si>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</si>
  <si>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</si>
  <si>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</si>
  <si>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</si>
  <si>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</si>
  <si>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</si>
  <si>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</si>
  <si>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</si>
  <si>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</si>
  <si>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</si>
  <si>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</si>
  <si>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</si>
  <si>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</si>
  <si>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</si>
  <si>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</si>
  <si>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</si>
  <si>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</si>
  <si>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</si>
  <si>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</si>
  <si>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</si>
  <si>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</si>
  <si>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</si>
  <si>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</si>
  <si>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</si>
  <si>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</si>
  <si>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</si>
  <si>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</si>
  <si>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</si>
  <si>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</si>
  <si>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</si>
  <si>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</si>
  <si>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</si>
  <si>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</si>
  <si>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Прочие мероприятия по благоустройству</t>
  </si>
  <si>
    <t>Обеспечение комплексного развития сельских территорий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</si>
  <si>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</si>
  <si>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</si>
  <si>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</si>
  <si>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</si>
  <si>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</si>
  <si>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Мероприятия в области коммунального хозяйства</t>
  </si>
  <si>
    <t>Пенсионное обеспечение</t>
  </si>
  <si>
    <t>Расходы по местным инициативам</t>
  </si>
  <si>
    <t>Жилищно-коммунальное хозяйство</t>
  </si>
  <si>
    <t>Инициативные платежи</t>
  </si>
  <si>
    <t>Национальная экономика</t>
  </si>
  <si>
    <t>Содержание администрации поселения</t>
  </si>
  <si>
    <t>Содержание главы администрации</t>
  </si>
  <si>
    <t>Формирование системы документов территориального планирования и градостроительного зонирования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</si>
  <si>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</si>
  <si>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Освещение улиц в населенных пунктах</t>
  </si>
  <si>
    <t xml:space="preserve">Организация ритуальных услуг и содержание мест захоронения </t>
  </si>
  <si>
    <t>Оргганизация уличного освещения в с.Кужмара</t>
  </si>
  <si>
    <t>Субсидии на возмещение недополученных доходов и (или) возмещение фактически понесенных затрат в связи с производством(реализации) товаров,выполнении работ,оказанием услуг</t>
  </si>
  <si>
    <t>Плата за использование лесов</t>
  </si>
  <si>
    <t>За достижение показателей деятельности органов местного самоуправления</t>
  </si>
  <si>
    <t>Национальная безопасность</t>
  </si>
  <si>
    <t>Озеленение территорий</t>
  </si>
  <si>
    <t>Исп. Нагаева Н.С.</t>
  </si>
  <si>
    <t xml:space="preserve"> Выполнение работ по предотвращению распространения сорного растения борщевика</t>
  </si>
  <si>
    <t>Актуализация правил землепользования и застройки</t>
  </si>
  <si>
    <t>Водное хозяйство</t>
  </si>
  <si>
    <t>Восстановление водных обьектов, защита от негативного воздействия вод</t>
  </si>
  <si>
    <t>Доходы , поступающие в порядке возмещения расходов, понесенных в связи с эксплуатацией имущества поселений</t>
  </si>
  <si>
    <t>Снос аварийного жилищного фонда</t>
  </si>
  <si>
    <t>Обеспечение проведения выборов и референдумов</t>
  </si>
  <si>
    <t>Резервные фонды местных администраций</t>
  </si>
  <si>
    <t>Доходы от продажи иного имущества</t>
  </si>
  <si>
    <t>план на       2025 год</t>
  </si>
  <si>
    <t>Расходы на оплату договоров гражданско-правового характера</t>
  </si>
  <si>
    <t>Расчиста автомобильных дорог от снега и мусора</t>
  </si>
  <si>
    <t>по состоянию на 01 апреля 2025 года</t>
  </si>
  <si>
    <t>факт на 01.04.2025 г.</t>
  </si>
  <si>
    <t>ПСД, текущий и капитальный ремонт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</si>
</sst>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_р_._-;\-* #,##0.0_р_._-;_-* &quot;-&quot;???_р_._-;_-@_-"/>
    <numFmt numFmtId="168" formatCode="#,##0.0_ ;\-#,##0.0\ 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6">
      <alignment horizontal="left" vertical="top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6" fontId="8" fillId="2" borderId="4" xfId="3" applyNumberFormat="1" applyFont="1" applyFill="1" applyBorder="1" applyAlignment="1">
      <alignment horizontal="right" vertical="center" wrapText="1"/>
    </xf>
    <xf numFmtId="9" fontId="8" fillId="0" borderId="2" xfId="2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2" xfId="2" applyFont="1" applyBorder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167" fontId="10" fillId="2" borderId="2" xfId="0" applyNumberFormat="1" applyFont="1" applyFill="1" applyBorder="1" applyAlignment="1">
      <alignment horizontal="right" vertical="center" wrapText="1"/>
    </xf>
    <xf numFmtId="167" fontId="8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165" fontId="8" fillId="3" borderId="2" xfId="0" applyNumberFormat="1" applyFont="1" applyFill="1" applyBorder="1" applyAlignment="1">
      <alignment vertical="center" wrapText="1"/>
    </xf>
    <xf numFmtId="168" fontId="9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5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topLeftCell="A67" zoomScale="80" zoomScaleNormal="80" workbookViewId="0">
      <selection activeCell="C9" sqref="C9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33</v>
      </c>
      <c r="B2" s="43"/>
      <c r="C2" s="43"/>
      <c r="D2" s="43"/>
    </row>
    <row r="3" spans="1:4" ht="21" customHeight="1">
      <c r="A3" s="43" t="s">
        <v>73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14</v>
      </c>
      <c r="B5" s="49" t="s">
        <v>70</v>
      </c>
      <c r="C5" s="49" t="s">
        <v>74</v>
      </c>
      <c r="D5" s="44" t="s">
        <v>15</v>
      </c>
    </row>
    <row r="6" spans="1:4" ht="15.75" customHeight="1">
      <c r="A6" s="45"/>
      <c r="B6" s="50"/>
      <c r="C6" s="51"/>
      <c r="D6" s="45"/>
    </row>
    <row r="7" spans="1:4" ht="25.5" customHeight="1">
      <c r="A7" s="16" t="s">
        <v>27</v>
      </c>
      <c r="B7" s="19">
        <f>SUM(B9:B29)</f>
        <v>2795.5</v>
      </c>
      <c r="C7" s="19">
        <f>SUM(C9:C29)</f>
        <v>627.82401000000004</v>
      </c>
      <c r="D7" s="20">
        <f>C7/B7</f>
        <v>0.22458379896261851</v>
      </c>
    </row>
    <row r="8" spans="1:4" ht="21" customHeight="1">
      <c r="A8" s="7" t="s">
        <v>0</v>
      </c>
      <c r="B8" s="21"/>
      <c r="C8" s="22"/>
      <c r="D8" s="20"/>
    </row>
    <row r="9" spans="1:4" ht="20.25" customHeight="1">
      <c r="A9" s="8" t="s">
        <v>1</v>
      </c>
      <c r="B9" s="23">
        <v>554</v>
      </c>
      <c r="C9" s="23">
        <v>105.39944</v>
      </c>
      <c r="D9" s="24">
        <f t="shared" ref="D9:D74" si="0">C9/B9</f>
        <v>0.19025169675090253</v>
      </c>
    </row>
    <row r="10" spans="1:4" ht="20.25" hidden="1">
      <c r="A10" s="8" t="s">
        <v>2</v>
      </c>
      <c r="B10" s="23"/>
      <c r="C10" s="23">
        <v>0</v>
      </c>
      <c r="D10" s="24"/>
    </row>
    <row r="11" spans="1:4" ht="19.5" customHeight="1">
      <c r="A11" s="8" t="s">
        <v>3</v>
      </c>
      <c r="B11" s="23">
        <v>737</v>
      </c>
      <c r="C11" s="23">
        <v>24.648160000000001</v>
      </c>
      <c r="D11" s="24">
        <f t="shared" si="0"/>
        <v>3.3443907734056991E-2</v>
      </c>
    </row>
    <row r="12" spans="1:4" ht="21.75" customHeight="1">
      <c r="A12" s="8" t="s">
        <v>4</v>
      </c>
      <c r="B12" s="23">
        <v>294</v>
      </c>
      <c r="C12" s="23">
        <v>24.68355</v>
      </c>
      <c r="D12" s="24">
        <f t="shared" si="0"/>
        <v>8.3957653061224491E-2</v>
      </c>
    </row>
    <row r="13" spans="1:4" ht="20.25">
      <c r="A13" s="8" t="s">
        <v>12</v>
      </c>
      <c r="B13" s="23">
        <v>0.5</v>
      </c>
      <c r="C13" s="23">
        <v>0.3</v>
      </c>
      <c r="D13" s="24">
        <f t="shared" si="0"/>
        <v>0.6</v>
      </c>
    </row>
    <row r="14" spans="1:4" ht="37.5" hidden="1">
      <c r="A14" s="8" t="s">
        <v>5</v>
      </c>
      <c r="B14" s="23"/>
      <c r="C14" s="23"/>
      <c r="D14" s="24" t="e">
        <f t="shared" si="0"/>
        <v>#DIV/0!</v>
      </c>
    </row>
    <row r="15" spans="1:4" ht="93.75" hidden="1">
      <c r="A15" s="13" t="s">
        <v>34</v>
      </c>
      <c r="B15" s="26"/>
      <c r="C15" s="23"/>
      <c r="D15" s="24" t="e">
        <f>C15/B15</f>
        <v>#DIV/0!</v>
      </c>
    </row>
    <row r="16" spans="1:4" ht="37.5">
      <c r="A16" s="8" t="s">
        <v>37</v>
      </c>
      <c r="B16" s="23">
        <v>200</v>
      </c>
      <c r="C16" s="23">
        <v>3</v>
      </c>
      <c r="D16" s="24">
        <f>C16/B16</f>
        <v>1.4999999999999999E-2</v>
      </c>
    </row>
    <row r="17" spans="1:4" ht="54" customHeight="1">
      <c r="A17" s="8" t="s">
        <v>29</v>
      </c>
      <c r="B17" s="23">
        <v>100</v>
      </c>
      <c r="C17" s="25">
        <v>28.593</v>
      </c>
      <c r="D17" s="24">
        <f>C17/B17</f>
        <v>0.28593000000000002</v>
      </c>
    </row>
    <row r="18" spans="1:4" ht="58.5" customHeight="1">
      <c r="A18" s="8" t="s">
        <v>18</v>
      </c>
      <c r="B18" s="23">
        <v>300</v>
      </c>
      <c r="C18" s="23">
        <v>0</v>
      </c>
      <c r="D18" s="24">
        <f t="shared" ref="D18:D21" si="1">C18/B18</f>
        <v>0</v>
      </c>
    </row>
    <row r="19" spans="1:4" ht="112.5">
      <c r="A19" s="13" t="s">
        <v>25</v>
      </c>
      <c r="B19" s="23">
        <v>265</v>
      </c>
      <c r="C19" s="23">
        <v>15.606299999999999</v>
      </c>
      <c r="D19" s="24">
        <f t="shared" si="1"/>
        <v>5.8891698113207547E-2</v>
      </c>
    </row>
    <row r="20" spans="1:4" ht="52.5" customHeight="1">
      <c r="A20" s="33" t="s">
        <v>65</v>
      </c>
      <c r="B20" s="23">
        <v>10</v>
      </c>
      <c r="C20" s="23">
        <v>7.3</v>
      </c>
      <c r="D20" s="24">
        <f t="shared" si="1"/>
        <v>0.73</v>
      </c>
    </row>
    <row r="21" spans="1:4" ht="20.25" hidden="1">
      <c r="A21" s="39" t="s">
        <v>56</v>
      </c>
      <c r="B21" s="23">
        <v>0</v>
      </c>
      <c r="C21" s="23">
        <v>0</v>
      </c>
      <c r="D21" s="24" t="e">
        <f t="shared" si="1"/>
        <v>#DIV/0!</v>
      </c>
    </row>
    <row r="22" spans="1:4" ht="20.25" hidden="1">
      <c r="A22" s="14" t="s">
        <v>69</v>
      </c>
      <c r="B22" s="26">
        <v>0</v>
      </c>
      <c r="C22" s="23">
        <v>0</v>
      </c>
      <c r="D22" s="24" t="e">
        <f t="shared" si="0"/>
        <v>#DIV/0!</v>
      </c>
    </row>
    <row r="23" spans="1:4" ht="37.5" hidden="1">
      <c r="A23" s="15" t="s">
        <v>19</v>
      </c>
      <c r="B23" s="23"/>
      <c r="C23" s="23"/>
      <c r="D23" s="24" t="e">
        <f t="shared" si="0"/>
        <v>#DIV/0!</v>
      </c>
    </row>
    <row r="24" spans="1:4" ht="38.25" customHeight="1">
      <c r="A24" s="15" t="s">
        <v>20</v>
      </c>
      <c r="B24" s="23">
        <v>200</v>
      </c>
      <c r="C24" s="23">
        <v>413.29356000000001</v>
      </c>
      <c r="D24" s="24">
        <f t="shared" si="0"/>
        <v>2.0664677999999999</v>
      </c>
    </row>
    <row r="25" spans="1:4" ht="56.25" hidden="1" customHeight="1">
      <c r="A25" s="15" t="s">
        <v>21</v>
      </c>
      <c r="B25" s="26"/>
      <c r="C25" s="23"/>
      <c r="D25" s="24" t="e">
        <f t="shared" si="0"/>
        <v>#DIV/0!</v>
      </c>
    </row>
    <row r="26" spans="1:4" ht="20.25" hidden="1" customHeight="1">
      <c r="A26" s="15" t="s">
        <v>22</v>
      </c>
      <c r="B26" s="26"/>
      <c r="C26" s="23"/>
      <c r="D26" s="24" t="e">
        <f t="shared" si="0"/>
        <v>#DIV/0!</v>
      </c>
    </row>
    <row r="27" spans="1:4" ht="20.25" hidden="1" customHeight="1">
      <c r="A27" s="15" t="s">
        <v>23</v>
      </c>
      <c r="B27" s="26"/>
      <c r="C27" s="23"/>
      <c r="D27" s="24" t="e">
        <f t="shared" si="0"/>
        <v>#DIV/0!</v>
      </c>
    </row>
    <row r="28" spans="1:4" ht="25.5" hidden="1" customHeight="1">
      <c r="A28" s="15" t="s">
        <v>31</v>
      </c>
      <c r="B28" s="26"/>
      <c r="C28" s="23">
        <v>0</v>
      </c>
      <c r="D28" s="24" t="e">
        <f t="shared" si="0"/>
        <v>#DIV/0!</v>
      </c>
    </row>
    <row r="29" spans="1:4" ht="20.25">
      <c r="A29" s="15" t="s">
        <v>46</v>
      </c>
      <c r="B29" s="23">
        <v>135</v>
      </c>
      <c r="C29" s="23">
        <v>5</v>
      </c>
      <c r="D29" s="24">
        <f t="shared" si="0"/>
        <v>3.7037037037037035E-2</v>
      </c>
    </row>
    <row r="30" spans="1:4" ht="30" customHeight="1">
      <c r="A30" s="17" t="s">
        <v>16</v>
      </c>
      <c r="B30" s="27">
        <v>19746.598239999999</v>
      </c>
      <c r="C30" s="27">
        <v>1790.2835</v>
      </c>
      <c r="D30" s="24">
        <f t="shared" si="0"/>
        <v>9.0662881689337504E-2</v>
      </c>
    </row>
    <row r="31" spans="1:4" ht="27.75" customHeight="1">
      <c r="A31" s="18" t="s">
        <v>6</v>
      </c>
      <c r="B31" s="28">
        <f>B7+B30</f>
        <v>22542.098239999999</v>
      </c>
      <c r="C31" s="28">
        <f>C7+C30</f>
        <v>2418.1075099999998</v>
      </c>
      <c r="D31" s="20">
        <f t="shared" si="0"/>
        <v>0.10727073781043019</v>
      </c>
    </row>
    <row r="32" spans="1:4" ht="22.5" customHeight="1">
      <c r="A32" s="9" t="s">
        <v>7</v>
      </c>
      <c r="B32" s="29"/>
      <c r="C32" s="29"/>
      <c r="D32" s="20"/>
    </row>
    <row r="33" spans="1:4" ht="22.5" customHeight="1">
      <c r="A33" s="35" t="s">
        <v>24</v>
      </c>
      <c r="B33" s="36">
        <f>B34+B36+B39+B40+B38+B37+B35</f>
        <v>4786.5263700000005</v>
      </c>
      <c r="C33" s="36">
        <f>C34+C36+C39+C40+C38+C37+C35</f>
        <v>826.54408000000001</v>
      </c>
      <c r="D33" s="20">
        <f t="shared" si="0"/>
        <v>0.17268140110549521</v>
      </c>
    </row>
    <row r="34" spans="1:4" ht="21" customHeight="1">
      <c r="A34" s="38" t="s">
        <v>48</v>
      </c>
      <c r="B34" s="30">
        <v>3120.3263700000002</v>
      </c>
      <c r="C34" s="30">
        <v>524.58713</v>
      </c>
      <c r="D34" s="24">
        <f t="shared" si="0"/>
        <v>0.16811931439082123</v>
      </c>
    </row>
    <row r="35" spans="1:4" ht="40.5" customHeight="1">
      <c r="A35" s="40" t="s">
        <v>71</v>
      </c>
      <c r="B35" s="30">
        <v>411</v>
      </c>
      <c r="C35" s="30">
        <v>119.78400000000001</v>
      </c>
      <c r="D35" s="24"/>
    </row>
    <row r="36" spans="1:4" ht="18.75" customHeight="1">
      <c r="A36" s="38" t="s">
        <v>49</v>
      </c>
      <c r="B36" s="30">
        <v>991.2</v>
      </c>
      <c r="C36" s="30">
        <v>182.17294999999999</v>
      </c>
      <c r="D36" s="24">
        <f t="shared" si="0"/>
        <v>0.18379030468119448</v>
      </c>
    </row>
    <row r="37" spans="1:4" ht="21.75" hidden="1" customHeight="1">
      <c r="A37" s="38" t="s">
        <v>67</v>
      </c>
      <c r="B37" s="30">
        <v>0</v>
      </c>
      <c r="C37" s="30">
        <v>0</v>
      </c>
      <c r="D37" s="24" t="e">
        <f t="shared" si="0"/>
        <v>#DIV/0!</v>
      </c>
    </row>
    <row r="38" spans="1:4" ht="37.5" hidden="1">
      <c r="A38" s="40" t="s">
        <v>57</v>
      </c>
      <c r="B38" s="30">
        <v>0</v>
      </c>
      <c r="C38" s="30">
        <v>0</v>
      </c>
      <c r="D38" s="24"/>
    </row>
    <row r="39" spans="1:4" ht="21.75" customHeight="1">
      <c r="A39" s="10" t="s">
        <v>17</v>
      </c>
      <c r="B39" s="30">
        <v>10</v>
      </c>
      <c r="C39" s="30">
        <v>0</v>
      </c>
      <c r="D39" s="24">
        <f t="shared" si="0"/>
        <v>0</v>
      </c>
    </row>
    <row r="40" spans="1:4" ht="23.25" customHeight="1">
      <c r="A40" s="10" t="s">
        <v>8</v>
      </c>
      <c r="B40" s="30">
        <v>254</v>
      </c>
      <c r="C40" s="30">
        <v>0</v>
      </c>
      <c r="D40" s="24">
        <f t="shared" si="0"/>
        <v>0</v>
      </c>
    </row>
    <row r="41" spans="1:4" ht="24.75" customHeight="1">
      <c r="A41" s="37" t="s">
        <v>9</v>
      </c>
      <c r="B41" s="36">
        <v>369</v>
      </c>
      <c r="C41" s="36">
        <v>87.701499999999996</v>
      </c>
      <c r="D41" s="20">
        <f t="shared" si="0"/>
        <v>0.23767344173441735</v>
      </c>
    </row>
    <row r="42" spans="1:4" ht="24.75" customHeight="1">
      <c r="A42" s="37" t="s">
        <v>58</v>
      </c>
      <c r="B42" s="36">
        <v>50</v>
      </c>
      <c r="C42" s="36">
        <v>0</v>
      </c>
      <c r="D42" s="20">
        <f t="shared" si="0"/>
        <v>0</v>
      </c>
    </row>
    <row r="43" spans="1:4" ht="20.25" customHeight="1">
      <c r="A43" s="37" t="s">
        <v>47</v>
      </c>
      <c r="B43" s="36">
        <v>11394.976720000001</v>
      </c>
      <c r="C43" s="36">
        <v>610.98172999999997</v>
      </c>
      <c r="D43" s="20">
        <f t="shared" si="0"/>
        <v>5.3618514983679574E-2</v>
      </c>
    </row>
    <row r="44" spans="1:4" ht="21.75" hidden="1" customHeight="1">
      <c r="A44" s="37" t="s">
        <v>63</v>
      </c>
      <c r="B44" s="36">
        <f>B45</f>
        <v>0</v>
      </c>
      <c r="C44" s="36">
        <f>C45</f>
        <v>0</v>
      </c>
      <c r="D44" s="20"/>
    </row>
    <row r="45" spans="1:4" ht="39" hidden="1" customHeight="1">
      <c r="A45" s="11" t="s">
        <v>64</v>
      </c>
      <c r="B45" s="30">
        <v>0</v>
      </c>
      <c r="C45" s="30">
        <v>0</v>
      </c>
      <c r="D45" s="24" t="e">
        <f t="shared" si="0"/>
        <v>#DIV/0!</v>
      </c>
    </row>
    <row r="46" spans="1:4" ht="28.5" customHeight="1">
      <c r="A46" s="17" t="s">
        <v>41</v>
      </c>
      <c r="B46" s="36">
        <v>8887.2845400000006</v>
      </c>
      <c r="C46" s="36">
        <v>596.98172999999997</v>
      </c>
      <c r="D46" s="20">
        <f t="shared" si="0"/>
        <v>6.717256855151843E-2</v>
      </c>
    </row>
    <row r="47" spans="1:4" ht="40.5" customHeight="1">
      <c r="A47" s="34" t="s">
        <v>38</v>
      </c>
      <c r="B47" s="30">
        <v>2123.1425399999998</v>
      </c>
      <c r="C47" s="30">
        <v>0</v>
      </c>
      <c r="D47" s="24">
        <f t="shared" si="0"/>
        <v>0</v>
      </c>
    </row>
    <row r="48" spans="1:4" ht="59.25" customHeight="1">
      <c r="A48" s="34" t="s">
        <v>39</v>
      </c>
      <c r="B48" s="30">
        <v>1650.405</v>
      </c>
      <c r="C48" s="30">
        <v>0</v>
      </c>
      <c r="D48" s="24">
        <f t="shared" si="0"/>
        <v>0</v>
      </c>
    </row>
    <row r="49" spans="1:4" ht="21" customHeight="1">
      <c r="A49" s="34" t="s">
        <v>40</v>
      </c>
      <c r="B49" s="30">
        <v>506.73700000000002</v>
      </c>
      <c r="C49" s="30">
        <v>0</v>
      </c>
      <c r="D49" s="24">
        <f t="shared" si="0"/>
        <v>0</v>
      </c>
    </row>
    <row r="50" spans="1:4" ht="24" customHeight="1">
      <c r="A50" s="42" t="s">
        <v>72</v>
      </c>
      <c r="B50" s="30">
        <v>1612</v>
      </c>
      <c r="C50" s="30">
        <v>596.98172999999997</v>
      </c>
      <c r="D50" s="24">
        <f t="shared" si="0"/>
        <v>0.37033606079404463</v>
      </c>
    </row>
    <row r="51" spans="1:4" ht="38.25" customHeight="1">
      <c r="A51" s="17" t="s">
        <v>32</v>
      </c>
      <c r="B51" s="36">
        <v>2507.69218</v>
      </c>
      <c r="C51" s="36">
        <f>C52+C54+C55+C53</f>
        <v>14</v>
      </c>
      <c r="D51" s="20">
        <f t="shared" si="0"/>
        <v>5.5828223701682557E-3</v>
      </c>
    </row>
    <row r="52" spans="1:4" ht="39" customHeight="1">
      <c r="A52" s="3" t="s">
        <v>50</v>
      </c>
      <c r="B52" s="30">
        <v>56.314999999999998</v>
      </c>
      <c r="C52" s="30">
        <v>14</v>
      </c>
      <c r="D52" s="24">
        <f t="shared" si="0"/>
        <v>0.24860161591050342</v>
      </c>
    </row>
    <row r="53" spans="1:4" ht="37.5" hidden="1">
      <c r="A53" s="3" t="s">
        <v>62</v>
      </c>
      <c r="B53" s="30">
        <v>0</v>
      </c>
      <c r="C53" s="30">
        <v>0</v>
      </c>
      <c r="D53" s="24" t="e">
        <f t="shared" si="0"/>
        <v>#DIV/0!</v>
      </c>
    </row>
    <row r="54" spans="1:4" ht="20.25">
      <c r="A54" s="3" t="s">
        <v>54</v>
      </c>
      <c r="B54" s="30">
        <v>0</v>
      </c>
      <c r="C54" s="30">
        <v>0</v>
      </c>
      <c r="D54" s="24" t="e">
        <f t="shared" si="0"/>
        <v>#DIV/0!</v>
      </c>
    </row>
    <row r="55" spans="1:4" ht="21.75" customHeight="1">
      <c r="A55" s="3" t="s">
        <v>44</v>
      </c>
      <c r="B55" s="30">
        <v>2451.37718</v>
      </c>
      <c r="C55" s="30">
        <v>0</v>
      </c>
      <c r="D55" s="24">
        <f t="shared" si="0"/>
        <v>0</v>
      </c>
    </row>
    <row r="56" spans="1:4" ht="29.25" customHeight="1">
      <c r="A56" s="17" t="s">
        <v>45</v>
      </c>
      <c r="B56" s="36">
        <f>B57+B60+B65</f>
        <v>6303.9101499999997</v>
      </c>
      <c r="C56" s="36">
        <f>C57+C60+C65</f>
        <v>393.95875000000001</v>
      </c>
      <c r="D56" s="20">
        <f t="shared" si="0"/>
        <v>6.2494347258423413E-2</v>
      </c>
    </row>
    <row r="57" spans="1:4" ht="25.5" customHeight="1">
      <c r="A57" s="17" t="s">
        <v>26</v>
      </c>
      <c r="B57" s="36">
        <f>B58+B59</f>
        <v>60</v>
      </c>
      <c r="C57" s="36">
        <f>C58+C59</f>
        <v>4.99275</v>
      </c>
      <c r="D57" s="20">
        <f t="shared" si="0"/>
        <v>8.3212499999999995E-2</v>
      </c>
    </row>
    <row r="58" spans="1:4" ht="20.25">
      <c r="A58" s="3" t="s">
        <v>66</v>
      </c>
      <c r="B58" s="30">
        <v>30</v>
      </c>
      <c r="C58" s="30">
        <v>0</v>
      </c>
      <c r="D58" s="24">
        <f t="shared" si="0"/>
        <v>0</v>
      </c>
    </row>
    <row r="59" spans="1:4" ht="64.5" customHeight="1">
      <c r="A59" s="3" t="s">
        <v>51</v>
      </c>
      <c r="B59" s="30">
        <v>30</v>
      </c>
      <c r="C59" s="30">
        <v>4.99275</v>
      </c>
      <c r="D59" s="24">
        <f t="shared" si="0"/>
        <v>0.16642499999999999</v>
      </c>
    </row>
    <row r="60" spans="1:4" ht="20.25">
      <c r="A60" s="12" t="s">
        <v>13</v>
      </c>
      <c r="B60" s="36">
        <f>B61+B63+B64+B62</f>
        <v>164</v>
      </c>
      <c r="C60" s="36">
        <f>C61+C63+C64+C62</f>
        <v>0</v>
      </c>
      <c r="D60" s="20">
        <f t="shared" si="0"/>
        <v>0</v>
      </c>
    </row>
    <row r="61" spans="1:4" ht="93.75">
      <c r="A61" s="11" t="s">
        <v>55</v>
      </c>
      <c r="B61" s="30">
        <v>0</v>
      </c>
      <c r="C61" s="30">
        <v>0</v>
      </c>
      <c r="D61" s="24" t="e">
        <f t="shared" si="0"/>
        <v>#DIV/0!</v>
      </c>
    </row>
    <row r="62" spans="1:4" ht="20.25">
      <c r="A62" s="11" t="s">
        <v>75</v>
      </c>
      <c r="B62" s="30">
        <v>35</v>
      </c>
      <c r="C62" s="30">
        <v>0</v>
      </c>
      <c r="D62" s="24">
        <f t="shared" si="0"/>
        <v>0</v>
      </c>
    </row>
    <row r="63" spans="1:4" ht="20.25">
      <c r="A63" s="11" t="s">
        <v>68</v>
      </c>
      <c r="B63" s="30">
        <v>0</v>
      </c>
      <c r="C63" s="30">
        <v>0</v>
      </c>
      <c r="D63" s="24" t="e">
        <f t="shared" si="0"/>
        <v>#DIV/0!</v>
      </c>
    </row>
    <row r="64" spans="1:4" ht="23.25" customHeight="1">
      <c r="A64" s="11" t="s">
        <v>42</v>
      </c>
      <c r="B64" s="30">
        <v>129</v>
      </c>
      <c r="C64" s="30">
        <v>0</v>
      </c>
      <c r="D64" s="24">
        <f t="shared" si="0"/>
        <v>0</v>
      </c>
    </row>
    <row r="65" spans="1:4" ht="20.25">
      <c r="A65" s="12" t="s">
        <v>10</v>
      </c>
      <c r="B65" s="36">
        <f>B66+B67+B68+B69+B70+B71+B72</f>
        <v>6079.9101499999997</v>
      </c>
      <c r="C65" s="36">
        <f>C66+C67+C68+C69+C70+C71+C72</f>
        <v>388.96600000000001</v>
      </c>
      <c r="D65" s="20">
        <f t="shared" si="0"/>
        <v>6.3975616481766598E-2</v>
      </c>
    </row>
    <row r="66" spans="1:4" ht="41.25" customHeight="1">
      <c r="A66" s="11" t="s">
        <v>28</v>
      </c>
      <c r="B66" s="30">
        <v>783.61</v>
      </c>
      <c r="C66" s="30">
        <v>0</v>
      </c>
      <c r="D66" s="24">
        <f t="shared" si="0"/>
        <v>0</v>
      </c>
    </row>
    <row r="67" spans="1:4" ht="41.25" customHeight="1">
      <c r="A67" s="11" t="s">
        <v>36</v>
      </c>
      <c r="B67" s="30">
        <v>3009.1914999999999</v>
      </c>
      <c r="C67" s="30">
        <v>0</v>
      </c>
      <c r="D67" s="24">
        <f t="shared" si="0"/>
        <v>0</v>
      </c>
    </row>
    <row r="68" spans="1:4" ht="21.75" customHeight="1">
      <c r="A68" s="38" t="s">
        <v>52</v>
      </c>
      <c r="B68" s="30">
        <v>951.35284999999999</v>
      </c>
      <c r="C68" s="30">
        <v>382.36599999999999</v>
      </c>
      <c r="D68" s="24">
        <f t="shared" si="0"/>
        <v>0.40191817368287697</v>
      </c>
    </row>
    <row r="69" spans="1:4" ht="36" customHeight="1">
      <c r="A69" s="34" t="s">
        <v>53</v>
      </c>
      <c r="B69" s="30">
        <v>0</v>
      </c>
      <c r="C69" s="30">
        <v>0</v>
      </c>
      <c r="D69" s="24" t="e">
        <f t="shared" si="0"/>
        <v>#DIV/0!</v>
      </c>
    </row>
    <row r="70" spans="1:4" ht="20.25">
      <c r="A70" s="41" t="s">
        <v>59</v>
      </c>
      <c r="B70" s="30">
        <v>0</v>
      </c>
      <c r="C70" s="30">
        <v>0</v>
      </c>
      <c r="D70" s="24" t="e">
        <f t="shared" si="0"/>
        <v>#DIV/0!</v>
      </c>
    </row>
    <row r="71" spans="1:4" ht="25.5" customHeight="1">
      <c r="A71" s="10" t="s">
        <v>35</v>
      </c>
      <c r="B71" s="30">
        <v>195.14359999999999</v>
      </c>
      <c r="C71" s="30">
        <v>6.6</v>
      </c>
      <c r="D71" s="24">
        <f t="shared" si="0"/>
        <v>3.3821247532586259E-2</v>
      </c>
    </row>
    <row r="72" spans="1:4" ht="37.5">
      <c r="A72" s="3" t="s">
        <v>61</v>
      </c>
      <c r="B72" s="30">
        <v>1140.6122</v>
      </c>
      <c r="C72" s="30">
        <v>0</v>
      </c>
      <c r="D72" s="24">
        <f t="shared" si="0"/>
        <v>0</v>
      </c>
    </row>
    <row r="73" spans="1:4" ht="18.75" customHeight="1">
      <c r="A73" s="12" t="s">
        <v>43</v>
      </c>
      <c r="B73" s="36">
        <v>115</v>
      </c>
      <c r="C73" s="36">
        <v>28.740359999999999</v>
      </c>
      <c r="D73" s="20">
        <f t="shared" si="0"/>
        <v>0.24991617391304347</v>
      </c>
    </row>
    <row r="74" spans="1:4" ht="20.25">
      <c r="A74" s="12" t="s">
        <v>11</v>
      </c>
      <c r="B74" s="31">
        <f>B33+B41+B43+B57+B60+B65+B73+B42</f>
        <v>23019.413240000002</v>
      </c>
      <c r="C74" s="31">
        <f>C33+C41+C43+C57+C60+C65+C73+C42</f>
        <v>1947.92642</v>
      </c>
      <c r="D74" s="20">
        <f t="shared" si="0"/>
        <v>8.4621028333387693E-2</v>
      </c>
    </row>
    <row r="75" spans="1:4" ht="20.25">
      <c r="A75" s="4" t="s">
        <v>30</v>
      </c>
      <c r="B75" s="32">
        <f>B31+(-B74)</f>
        <v>-477.31500000000233</v>
      </c>
      <c r="C75" s="32">
        <f>C31+(-C74)</f>
        <v>470.18108999999981</v>
      </c>
      <c r="D75" s="20"/>
    </row>
    <row r="76" spans="1:4" ht="18.75">
      <c r="A76" s="6" t="s">
        <v>60</v>
      </c>
      <c r="B76" s="5"/>
      <c r="C76" s="5"/>
      <c r="D76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Тактарова ЕЮ</cp:lastModifiedBy>
  <cp:lastPrinted>2018-11-06T05:08:20Z</cp:lastPrinted>
  <dcterms:created xsi:type="dcterms:W3CDTF">2006-01-20T08:22:15Z</dcterms:created>
  <dcterms:modified xsi:type="dcterms:W3CDTF">2025-04-02T07:14:23Z</dcterms:modified>
</cp:coreProperties>
</file>