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3"/>
  <c r="C60"/>
  <c r="C57"/>
  <c r="D55"/>
  <c r="C50"/>
  <c r="C45"/>
  <c r="C33"/>
  <c r="B33"/>
  <c r="D38"/>
  <c r="D36"/>
  <c r="B64"/>
  <c r="B45"/>
  <c r="D69"/>
  <c r="D52"/>
  <c r="C43"/>
  <c r="B43"/>
  <c r="D44"/>
  <c r="B50"/>
  <c r="D41"/>
  <c r="C56" l="1"/>
  <c r="C42"/>
  <c r="B42"/>
  <c r="D25"/>
  <c r="D26"/>
  <c r="D27"/>
  <c r="D28"/>
  <c r="D18"/>
  <c r="D19"/>
  <c r="D20"/>
  <c r="D21"/>
  <c r="C7"/>
  <c r="C31" s="1"/>
  <c r="D67"/>
  <c r="D49"/>
  <c r="D53"/>
  <c r="B57"/>
  <c r="D59"/>
  <c r="B7"/>
  <c r="B31" s="1"/>
  <c r="D29"/>
  <c r="D17"/>
  <c r="D62"/>
  <c r="B60"/>
  <c r="D54"/>
  <c r="D63"/>
  <c r="D61"/>
  <c r="D58"/>
  <c r="D51"/>
  <c r="D68"/>
  <c r="D70"/>
  <c r="D71"/>
  <c r="D46"/>
  <c r="D47"/>
  <c r="D48"/>
  <c r="D24"/>
  <c r="D16"/>
  <c r="D15"/>
  <c r="D23"/>
  <c r="D66"/>
  <c r="D14"/>
  <c r="D22"/>
  <c r="D72"/>
  <c r="D39"/>
  <c r="D13"/>
  <c r="D9"/>
  <c r="D11"/>
  <c r="D12"/>
  <c r="D30"/>
  <c r="D34"/>
  <c r="D35"/>
  <c r="D40"/>
  <c r="D65"/>
  <c r="C73" l="1"/>
  <c r="C74" s="1"/>
  <c r="B73"/>
  <c r="D60"/>
  <c r="D57"/>
  <c r="D50"/>
  <c r="D45"/>
  <c r="B56"/>
  <c r="D33"/>
  <c r="D31"/>
  <c r="D7"/>
  <c r="D64"/>
  <c r="D42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<sst xmlns="http://schemas.openxmlformats.org/spreadsheetml/2006/main" count="75" uniqueCount="74">
  <si>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</si>
  <si>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</si>
  <si>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</si>
  <si>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</si>
  <si>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</si>
  <si>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</si>
  <si>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</si>
  <si>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</si>
  <si>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</si>
  <si>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</si>
  <si>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</si>
  <si>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</si>
  <si>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</si>
  <si>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</si>
  <si>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</si>
  <si>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</si>
  <si>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</si>
  <si>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</si>
  <si>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</si>
  <si>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</si>
  <si>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</si>
  <si>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</si>
  <si>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</si>
  <si>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</si>
  <si>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</si>
  <si>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</si>
  <si>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</si>
  <si>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</si>
  <si>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</si>
  <si>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</si>
  <si>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</si>
  <si>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</si>
  <si>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</si>
  <si>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</si>
  <si>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</si>
  <si>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</si>
  <si>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</si>
  <si>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</si>
  <si>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</si>
  <si>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</si>
  <si>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</si>
  <si>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</si>
  <si>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</si>
  <si>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</si>
  <si>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</si>
  <si>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</si>
  <si>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</si>
  <si>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</si>
  <si>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Национальная экономика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</si>
  <si>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</si>
  <si>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</si>
  <si>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</si>
  <si>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</si>
  <si>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</si>
  <si>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</si>
  <si>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</si>
  <si>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</si>
  <si>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</si>
  <si>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</si>
  <si>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</si>
  <si>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</si>
  <si>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</si>
  <si>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</si>
  <si>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</si>
  <si>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</si>
  <si>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</si>
  <si>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</si>
  <si>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</si>
  <si>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</si>
  <si>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Обеспечение проведения выборов и референдумов</t>
  </si>
  <si>
    <t>Капитальный ремонт дворовых территорий многоквартирных домов за счет средств резервного фонда РМЭ</t>
  </si>
  <si>
    <t>Резервные фонды местных администраций</t>
  </si>
  <si>
    <t>по состоянию на 01 ноября 2024 года</t>
  </si>
  <si>
    <t>факт на 01.11.2024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</si>
</sst>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48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68</v>
      </c>
      <c r="C5" s="49" t="s">
        <v>73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3400</v>
      </c>
      <c r="C7" s="19">
        <f>SUM(C9:C29)</f>
        <v>2575.6818099999996</v>
      </c>
      <c r="D7" s="20">
        <f>C7/B7</f>
        <v>0.7575534735294116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327.05831000000001</v>
      </c>
      <c r="D9" s="24">
        <f t="shared" ref="D9:D73" si="0">C9/B9</f>
        <v>0.80755138271604943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219.30063000000001</v>
      </c>
      <c r="D11" s="24">
        <f t="shared" si="0"/>
        <v>0.36428676079734224</v>
      </c>
    </row>
    <row r="12" spans="1:4" ht="21.75" customHeight="1">
      <c r="A12" s="8" t="s">
        <v>4</v>
      </c>
      <c r="B12" s="23">
        <v>314</v>
      </c>
      <c r="C12" s="23">
        <v>133.64427000000001</v>
      </c>
      <c r="D12" s="24">
        <f t="shared" si="0"/>
        <v>0.42561869426751592</v>
      </c>
    </row>
    <row r="13" spans="1:4" ht="20.25">
      <c r="A13" s="8" t="s">
        <v>12</v>
      </c>
      <c r="B13" s="23">
        <v>2</v>
      </c>
      <c r="C13" s="23">
        <v>0.77</v>
      </c>
      <c r="D13" s="24">
        <f t="shared" si="0"/>
        <v>0.38500000000000001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685</v>
      </c>
      <c r="C16" s="23">
        <v>83.752020000000002</v>
      </c>
      <c r="D16" s="24">
        <f>C16/B16</f>
        <v>0.12226572262773723</v>
      </c>
    </row>
    <row r="17" spans="1:4" ht="54" customHeight="1">
      <c r="A17" s="8" t="s">
        <v>30</v>
      </c>
      <c r="B17" s="23">
        <v>235</v>
      </c>
      <c r="C17" s="25">
        <v>213.87174999999999</v>
      </c>
      <c r="D17" s="24">
        <f>C17/B17</f>
        <v>0.9100925531914893</v>
      </c>
    </row>
    <row r="18" spans="1:4" ht="56.25">
      <c r="A18" s="8" t="s">
        <v>18</v>
      </c>
      <c r="B18" s="23">
        <v>70</v>
      </c>
      <c r="C18" s="23">
        <v>80.802570000000003</v>
      </c>
      <c r="D18" s="24">
        <f t="shared" ref="D18:D21" si="1">C18/B18</f>
        <v>1.1543224285714286</v>
      </c>
    </row>
    <row r="19" spans="1:4" ht="111" customHeight="1">
      <c r="A19" s="13" t="s">
        <v>26</v>
      </c>
      <c r="B19" s="23">
        <v>832</v>
      </c>
      <c r="C19" s="23">
        <v>832.34930999999995</v>
      </c>
      <c r="D19" s="24">
        <f t="shared" si="1"/>
        <v>1.00041984375</v>
      </c>
    </row>
    <row r="20" spans="1:4" ht="54" customHeight="1">
      <c r="A20" s="33" t="s">
        <v>66</v>
      </c>
      <c r="B20" s="23">
        <v>8</v>
      </c>
      <c r="C20" s="23">
        <v>8.4656099999999999</v>
      </c>
      <c r="D20" s="24">
        <f t="shared" si="1"/>
        <v>1.05820125</v>
      </c>
    </row>
    <row r="21" spans="1:4" ht="20.25" hidden="1">
      <c r="A21" s="39" t="s">
        <v>57</v>
      </c>
      <c r="B21" s="23">
        <v>0</v>
      </c>
      <c r="C21" s="23">
        <v>0</v>
      </c>
      <c r="D21" s="24" t="e">
        <f t="shared" si="1"/>
        <v>#DIV/0!</v>
      </c>
    </row>
    <row r="22" spans="1:4" ht="20.25" hidden="1">
      <c r="A22" s="14" t="s">
        <v>19</v>
      </c>
      <c r="B22" s="26"/>
      <c r="C22" s="23"/>
      <c r="D22" s="24" t="e">
        <f t="shared" si="0"/>
        <v>#DIV/0!</v>
      </c>
    </row>
    <row r="23" spans="1:4" ht="37.5" hidden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230</v>
      </c>
      <c r="C24" s="23">
        <v>636.61933999999997</v>
      </c>
      <c r="D24" s="24">
        <f t="shared" si="0"/>
        <v>2.7679101739130432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24.047999999999998</v>
      </c>
      <c r="D28" s="24" t="e">
        <f t="shared" si="0"/>
        <v>#DIV/0!</v>
      </c>
    </row>
    <row r="29" spans="1:4" ht="20.25">
      <c r="A29" s="15" t="s">
        <v>47</v>
      </c>
      <c r="B29" s="23">
        <v>17</v>
      </c>
      <c r="C29" s="23">
        <v>15</v>
      </c>
      <c r="D29" s="24">
        <f t="shared" si="0"/>
        <v>0.88235294117647056</v>
      </c>
    </row>
    <row r="30" spans="1:4" ht="30" customHeight="1">
      <c r="A30" s="17" t="s">
        <v>16</v>
      </c>
      <c r="B30" s="27">
        <v>20643.745269999999</v>
      </c>
      <c r="C30" s="27">
        <v>18682.539560000001</v>
      </c>
      <c r="D30" s="24">
        <f t="shared" si="0"/>
        <v>0.90499758235003647</v>
      </c>
    </row>
    <row r="31" spans="1:4" ht="27.75" customHeight="1">
      <c r="A31" s="18" t="s">
        <v>6</v>
      </c>
      <c r="B31" s="28">
        <f>B7+B30</f>
        <v>24043.745269999999</v>
      </c>
      <c r="C31" s="28">
        <f>C7+C30</f>
        <v>21258.221369999999</v>
      </c>
      <c r="D31" s="20">
        <f t="shared" si="0"/>
        <v>0.88414767047646403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B34+B35+B38+B39+B37+B36</f>
        <v>5569.1494300000004</v>
      </c>
      <c r="C33" s="36">
        <f>C34+C35+C38+C39+C37+C36</f>
        <v>3638.4001400000002</v>
      </c>
      <c r="D33" s="20">
        <f t="shared" si="0"/>
        <v>0.65331343425633315</v>
      </c>
    </row>
    <row r="34" spans="1:4" ht="21" customHeight="1">
      <c r="A34" s="38" t="s">
        <v>49</v>
      </c>
      <c r="B34" s="30">
        <v>4311.0604300000005</v>
      </c>
      <c r="C34" s="30">
        <v>2510.1483800000001</v>
      </c>
      <c r="D34" s="24">
        <f t="shared" si="0"/>
        <v>0.5822577578667808</v>
      </c>
    </row>
    <row r="35" spans="1:4" ht="19.5" customHeight="1">
      <c r="A35" s="38" t="s">
        <v>50</v>
      </c>
      <c r="B35" s="30">
        <v>991.2</v>
      </c>
      <c r="C35" s="30">
        <v>939.38280999999995</v>
      </c>
      <c r="D35" s="24">
        <f t="shared" si="0"/>
        <v>0.94772277037933805</v>
      </c>
    </row>
    <row r="36" spans="1:4" ht="21.75" customHeight="1">
      <c r="A36" s="38" t="s">
        <v>69</v>
      </c>
      <c r="B36" s="30">
        <v>95.988</v>
      </c>
      <c r="C36" s="30">
        <v>64.467950000000002</v>
      </c>
      <c r="D36" s="24">
        <f t="shared" si="0"/>
        <v>0.67162509897070466</v>
      </c>
    </row>
    <row r="37" spans="1:4" ht="37.5">
      <c r="A37" s="40" t="s">
        <v>58</v>
      </c>
      <c r="B37" s="30">
        <v>74.900999999999996</v>
      </c>
      <c r="C37" s="30">
        <v>74.900999999999996</v>
      </c>
      <c r="D37" s="24"/>
    </row>
    <row r="38" spans="1:4" ht="21.75" customHeight="1">
      <c r="A38" s="10" t="s">
        <v>17</v>
      </c>
      <c r="B38" s="30">
        <v>10</v>
      </c>
      <c r="C38" s="30">
        <v>0</v>
      </c>
      <c r="D38" s="24">
        <f t="shared" si="0"/>
        <v>0</v>
      </c>
    </row>
    <row r="39" spans="1:4" ht="23.25" customHeight="1">
      <c r="A39" s="10" t="s">
        <v>8</v>
      </c>
      <c r="B39" s="30">
        <v>86</v>
      </c>
      <c r="C39" s="30">
        <v>49.5</v>
      </c>
      <c r="D39" s="24">
        <f t="shared" si="0"/>
        <v>0.57558139534883723</v>
      </c>
    </row>
    <row r="40" spans="1:4" ht="24.75" customHeight="1">
      <c r="A40" s="37" t="s">
        <v>9</v>
      </c>
      <c r="B40" s="36">
        <v>319</v>
      </c>
      <c r="C40" s="36">
        <v>213.9058</v>
      </c>
      <c r="D40" s="20">
        <f t="shared" si="0"/>
        <v>0.67055109717868333</v>
      </c>
    </row>
    <row r="41" spans="1:4" ht="24.75" customHeight="1">
      <c r="A41" s="37" t="s">
        <v>59</v>
      </c>
      <c r="B41" s="36">
        <v>250</v>
      </c>
      <c r="C41" s="36">
        <v>240.464</v>
      </c>
      <c r="D41" s="20">
        <f t="shared" si="0"/>
        <v>0.96185600000000004</v>
      </c>
    </row>
    <row r="42" spans="1:4" ht="20.25" customHeight="1">
      <c r="A42" s="37" t="s">
        <v>48</v>
      </c>
      <c r="B42" s="36">
        <f>B45+B50+B43</f>
        <v>12289.231050000002</v>
      </c>
      <c r="C42" s="36">
        <f>C45+C50+C43</f>
        <v>10413.50512</v>
      </c>
      <c r="D42" s="20">
        <f t="shared" si="0"/>
        <v>0.84736832415564345</v>
      </c>
    </row>
    <row r="43" spans="1:4" ht="21.75" hidden="1" customHeight="1">
      <c r="A43" s="37" t="s">
        <v>64</v>
      </c>
      <c r="B43" s="36">
        <f>B44</f>
        <v>0</v>
      </c>
      <c r="C43" s="36">
        <f>C44</f>
        <v>0</v>
      </c>
      <c r="D43" s="20"/>
    </row>
    <row r="44" spans="1:4" ht="39" hidden="1" customHeight="1">
      <c r="A44" s="11" t="s">
        <v>65</v>
      </c>
      <c r="B44" s="30">
        <v>0</v>
      </c>
      <c r="C44" s="30">
        <v>0</v>
      </c>
      <c r="D44" s="24" t="e">
        <f t="shared" si="0"/>
        <v>#DIV/0!</v>
      </c>
    </row>
    <row r="45" spans="1:4" ht="28.5" customHeight="1">
      <c r="A45" s="17" t="s">
        <v>42</v>
      </c>
      <c r="B45" s="36">
        <f>B46+B47+B48+B49</f>
        <v>9702.095870000001</v>
      </c>
      <c r="C45" s="36">
        <f>C46+C47+C48+C49</f>
        <v>7882.5262399999992</v>
      </c>
      <c r="D45" s="20">
        <f t="shared" si="0"/>
        <v>0.81245602451462873</v>
      </c>
    </row>
    <row r="46" spans="1:4" ht="40.5" customHeight="1">
      <c r="A46" s="34" t="s">
        <v>39</v>
      </c>
      <c r="B46" s="30">
        <v>1458.0029999999999</v>
      </c>
      <c r="C46" s="30">
        <v>1458.0029999999999</v>
      </c>
      <c r="D46" s="24">
        <f t="shared" si="0"/>
        <v>1</v>
      </c>
    </row>
    <row r="47" spans="1:4" ht="59.25" customHeight="1">
      <c r="A47" s="34" t="s">
        <v>40</v>
      </c>
      <c r="B47" s="30">
        <v>3358.9251899999999</v>
      </c>
      <c r="C47" s="30">
        <v>2155.5978599999999</v>
      </c>
      <c r="D47" s="24">
        <f t="shared" si="0"/>
        <v>0.64175226837963606</v>
      </c>
    </row>
    <row r="48" spans="1:4" ht="21" customHeight="1">
      <c r="A48" s="34" t="s">
        <v>41</v>
      </c>
      <c r="B48" s="30">
        <v>2616.4</v>
      </c>
      <c r="C48" s="30">
        <v>2000.1577</v>
      </c>
      <c r="D48" s="24">
        <f t="shared" si="0"/>
        <v>0.76446938541507414</v>
      </c>
    </row>
    <row r="49" spans="1:4" ht="56.25">
      <c r="A49" s="42" t="s">
        <v>70</v>
      </c>
      <c r="B49" s="30">
        <v>2268.7676799999999</v>
      </c>
      <c r="C49" s="30">
        <v>2268.7676799999999</v>
      </c>
      <c r="D49" s="24">
        <f t="shared" si="0"/>
        <v>1</v>
      </c>
    </row>
    <row r="50" spans="1:4" ht="39" customHeight="1">
      <c r="A50" s="17" t="s">
        <v>33</v>
      </c>
      <c r="B50" s="36">
        <f>B51+B54+B55+B53+B52</f>
        <v>2587.1351800000002</v>
      </c>
      <c r="C50" s="36">
        <f>C51+C54+C55+C53+C52</f>
        <v>2530.9788800000001</v>
      </c>
      <c r="D50" s="20">
        <f t="shared" si="0"/>
        <v>0.97829402172947144</v>
      </c>
    </row>
    <row r="51" spans="1:4" ht="62.25" customHeight="1">
      <c r="A51" s="3" t="s">
        <v>51</v>
      </c>
      <c r="B51" s="30">
        <v>477.15854000000002</v>
      </c>
      <c r="C51" s="30">
        <v>435.7</v>
      </c>
      <c r="D51" s="24">
        <f t="shared" si="0"/>
        <v>0.91311370011317405</v>
      </c>
    </row>
    <row r="52" spans="1:4" ht="21.75" hidden="1" customHeight="1">
      <c r="A52" s="3" t="s">
        <v>63</v>
      </c>
      <c r="B52" s="30">
        <v>0</v>
      </c>
      <c r="C52" s="30">
        <v>0</v>
      </c>
      <c r="D52" s="24" t="e">
        <f t="shared" si="0"/>
        <v>#DIV/0!</v>
      </c>
    </row>
    <row r="53" spans="1:4" ht="37.5">
      <c r="A53" s="3" t="s">
        <v>62</v>
      </c>
      <c r="B53" s="30">
        <v>1142.0728200000001</v>
      </c>
      <c r="C53" s="30">
        <v>1142.0728200000001</v>
      </c>
      <c r="D53" s="24">
        <f t="shared" si="0"/>
        <v>1</v>
      </c>
    </row>
    <row r="54" spans="1:4" ht="20.25" hidden="1" customHeight="1">
      <c r="A54" s="3" t="s">
        <v>55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45</v>
      </c>
      <c r="B55" s="30">
        <v>967.90382</v>
      </c>
      <c r="C55" s="30">
        <v>953.20605999999998</v>
      </c>
      <c r="D55" s="24">
        <f t="shared" si="0"/>
        <v>0.98481485484787112</v>
      </c>
    </row>
    <row r="56" spans="1:4" ht="29.25" customHeight="1">
      <c r="A56" s="17" t="s">
        <v>46</v>
      </c>
      <c r="B56" s="36">
        <f>B57+B60+B64</f>
        <v>6268.3117899999997</v>
      </c>
      <c r="C56" s="36">
        <f>C57+C60+C64</f>
        <v>5439.0217199999997</v>
      </c>
      <c r="D56" s="20">
        <f t="shared" si="0"/>
        <v>0.8677012092278199</v>
      </c>
    </row>
    <row r="57" spans="1:4" ht="21" customHeight="1">
      <c r="A57" s="17" t="s">
        <v>27</v>
      </c>
      <c r="B57" s="36">
        <f>B58+B59</f>
        <v>536.65436999999997</v>
      </c>
      <c r="C57" s="36">
        <f>C58+C59</f>
        <v>184.18523999999999</v>
      </c>
      <c r="D57" s="20">
        <f t="shared" si="0"/>
        <v>0.34321017454865782</v>
      </c>
    </row>
    <row r="58" spans="1:4" ht="20.25">
      <c r="A58" s="3" t="s">
        <v>67</v>
      </c>
      <c r="B58" s="30">
        <v>500.65436999999997</v>
      </c>
      <c r="C58" s="30">
        <v>162.5</v>
      </c>
      <c r="D58" s="24">
        <f t="shared" si="0"/>
        <v>0.3245752154325548</v>
      </c>
    </row>
    <row r="59" spans="1:4" ht="64.5" customHeight="1">
      <c r="A59" s="3" t="s">
        <v>52</v>
      </c>
      <c r="B59" s="30">
        <v>36</v>
      </c>
      <c r="C59" s="30">
        <v>21.68524</v>
      </c>
      <c r="D59" s="24">
        <f t="shared" si="0"/>
        <v>0.60236777777777784</v>
      </c>
    </row>
    <row r="60" spans="1:4" ht="27" customHeight="1">
      <c r="A60" s="12" t="s">
        <v>13</v>
      </c>
      <c r="B60" s="36">
        <f>B61+B62+B63</f>
        <v>1423.2959999999998</v>
      </c>
      <c r="C60" s="36">
        <f>C61+C62+C63</f>
        <v>1409.2117699999999</v>
      </c>
      <c r="D60" s="20">
        <f t="shared" si="0"/>
        <v>0.99010449688610103</v>
      </c>
    </row>
    <row r="61" spans="1:4" ht="93.75" hidden="1" customHeight="1">
      <c r="A61" s="11" t="s">
        <v>56</v>
      </c>
      <c r="B61" s="30">
        <v>0</v>
      </c>
      <c r="C61" s="30">
        <v>0</v>
      </c>
      <c r="D61" s="24" t="e">
        <f t="shared" si="0"/>
        <v>#DIV/0!</v>
      </c>
    </row>
    <row r="62" spans="1:4" ht="20.25">
      <c r="A62" s="11" t="s">
        <v>71</v>
      </c>
      <c r="B62" s="30">
        <v>249.042</v>
      </c>
      <c r="C62" s="30">
        <v>249.042</v>
      </c>
      <c r="D62" s="24">
        <f t="shared" si="0"/>
        <v>1</v>
      </c>
    </row>
    <row r="63" spans="1:4" ht="23.25" customHeight="1">
      <c r="A63" s="11" t="s">
        <v>43</v>
      </c>
      <c r="B63" s="30">
        <v>1174.2539999999999</v>
      </c>
      <c r="C63" s="30">
        <v>1160.16977</v>
      </c>
      <c r="D63" s="24">
        <f t="shared" si="0"/>
        <v>0.98800580623953593</v>
      </c>
    </row>
    <row r="64" spans="1:4" ht="20.25">
      <c r="A64" s="12" t="s">
        <v>10</v>
      </c>
      <c r="B64" s="36">
        <f>B65+B66+B67+B70+B68</f>
        <v>4308.3614200000002</v>
      </c>
      <c r="C64" s="36">
        <f>C65+C66+C67+C70+C68</f>
        <v>3845.6247100000001</v>
      </c>
      <c r="D64" s="20">
        <f t="shared" si="0"/>
        <v>0.89259566111331479</v>
      </c>
    </row>
    <row r="65" spans="1:4" ht="41.25" customHeight="1">
      <c r="A65" s="11" t="s">
        <v>29</v>
      </c>
      <c r="B65" s="30">
        <v>555.54399999999998</v>
      </c>
      <c r="C65" s="30">
        <v>555.54399999999998</v>
      </c>
      <c r="D65" s="24">
        <f t="shared" si="0"/>
        <v>1</v>
      </c>
    </row>
    <row r="66" spans="1:4" ht="21.75" customHeight="1">
      <c r="A66" s="38" t="s">
        <v>53</v>
      </c>
      <c r="B66" s="30">
        <v>2461.2694200000001</v>
      </c>
      <c r="C66" s="30">
        <v>2071.5711500000002</v>
      </c>
      <c r="D66" s="24">
        <f t="shared" si="0"/>
        <v>0.84166777239689594</v>
      </c>
    </row>
    <row r="67" spans="1:4" ht="36" customHeight="1">
      <c r="A67" s="34" t="s">
        <v>54</v>
      </c>
      <c r="B67" s="30">
        <v>45.6</v>
      </c>
      <c r="C67" s="30">
        <v>45.6</v>
      </c>
      <c r="D67" s="24">
        <f t="shared" si="0"/>
        <v>1</v>
      </c>
    </row>
    <row r="68" spans="1:4" ht="39" customHeight="1">
      <c r="A68" s="11" t="s">
        <v>37</v>
      </c>
      <c r="B68" s="30">
        <v>576.85199999999998</v>
      </c>
      <c r="C68" s="30">
        <v>576.85199999999998</v>
      </c>
      <c r="D68" s="24">
        <f t="shared" si="0"/>
        <v>1</v>
      </c>
    </row>
    <row r="69" spans="1:4" ht="0.75" hidden="1" customHeight="1">
      <c r="A69" s="41" t="s">
        <v>60</v>
      </c>
      <c r="B69" s="30">
        <v>0</v>
      </c>
      <c r="C69" s="30">
        <v>0</v>
      </c>
      <c r="D69" s="24" t="e">
        <f t="shared" si="0"/>
        <v>#DIV/0!</v>
      </c>
    </row>
    <row r="70" spans="1:4" ht="25.5" customHeight="1">
      <c r="A70" s="10" t="s">
        <v>36</v>
      </c>
      <c r="B70" s="30">
        <v>669.096</v>
      </c>
      <c r="C70" s="30">
        <v>596.05755999999997</v>
      </c>
      <c r="D70" s="24">
        <f t="shared" si="0"/>
        <v>0.89084011860779311</v>
      </c>
    </row>
    <row r="71" spans="1:4" ht="2.25" hidden="1" customHeight="1">
      <c r="A71" s="11" t="s">
        <v>37</v>
      </c>
      <c r="B71" s="30"/>
      <c r="C71" s="30"/>
      <c r="D71" s="24" t="e">
        <f t="shared" si="0"/>
        <v>#DIV/0!</v>
      </c>
    </row>
    <row r="72" spans="1:4" ht="18.75" customHeight="1">
      <c r="A72" s="12" t="s">
        <v>44</v>
      </c>
      <c r="B72" s="36">
        <v>115</v>
      </c>
      <c r="C72" s="36">
        <v>95.801199999999994</v>
      </c>
      <c r="D72" s="20">
        <f t="shared" si="0"/>
        <v>0.8330539130434782</v>
      </c>
    </row>
    <row r="73" spans="1:4" ht="20.25">
      <c r="A73" s="12" t="s">
        <v>11</v>
      </c>
      <c r="B73" s="31">
        <f>B33+B40+B42+B57+B60+B64+B72+B41</f>
        <v>24810.692270000003</v>
      </c>
      <c r="C73" s="31">
        <f>C33+C40+C42+C57+C60+C64+C72+C41</f>
        <v>20041.097980000002</v>
      </c>
      <c r="D73" s="20">
        <f t="shared" si="0"/>
        <v>0.80776053170563145</v>
      </c>
    </row>
    <row r="74" spans="1:4" ht="20.25">
      <c r="A74" s="4" t="s">
        <v>31</v>
      </c>
      <c r="B74" s="32">
        <f>B31+(-B73)</f>
        <v>-766.94700000000375</v>
      </c>
      <c r="C74" s="32">
        <f>C31+(-C73)</f>
        <v>1217.123389999997</v>
      </c>
      <c r="D74" s="20"/>
    </row>
    <row r="75" spans="1:4" ht="18.75">
      <c r="A75" s="6" t="s">
        <v>61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2024-11-05T07:30:11Z</dcterms:modified>
</cp:coreProperties>
</file>