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3"/>
  <c r="C54"/>
  <c r="C48"/>
  <c r="B48"/>
  <c r="C42"/>
  <c r="B42"/>
  <c r="D44"/>
  <c r="C33"/>
  <c r="B62"/>
  <c r="D40"/>
  <c r="D25" l="1"/>
  <c r="D26"/>
  <c r="D27"/>
  <c r="D28"/>
  <c r="D18"/>
  <c r="D19"/>
  <c r="D20"/>
  <c r="D21"/>
  <c r="C7"/>
  <c r="C31" s="1"/>
  <c r="D65"/>
  <c r="C62"/>
  <c r="D47"/>
  <c r="D51"/>
  <c r="C55"/>
  <c r="B55"/>
  <c r="D57"/>
  <c r="B7"/>
  <c r="B31" s="1"/>
  <c r="D29"/>
  <c r="D17"/>
  <c r="D60"/>
  <c r="C58"/>
  <c r="B58"/>
  <c r="D52"/>
  <c r="D61"/>
  <c r="D59"/>
  <c r="D56"/>
  <c r="D49"/>
  <c r="D66"/>
  <c r="D68"/>
  <c r="D69"/>
  <c r="D43"/>
  <c r="D45"/>
  <c r="D46"/>
  <c r="D24"/>
  <c r="D16"/>
  <c r="D15"/>
  <c r="D23"/>
  <c r="D64"/>
  <c r="D14"/>
  <c r="D22"/>
  <c r="D70"/>
  <c r="D38"/>
  <c r="D13"/>
  <c r="D9"/>
  <c r="D11"/>
  <c r="D12"/>
  <c r="D30"/>
  <c r="D34"/>
  <c r="D35"/>
  <c r="D39"/>
  <c r="D63"/>
  <c r="C41" l="1"/>
  <c r="C71" s="1"/>
  <c r="C72" s="1"/>
  <c r="B41"/>
  <c r="B71" s="1"/>
  <c r="D58"/>
  <c r="D55"/>
  <c r="D48"/>
  <c r="D42"/>
  <c r="B54"/>
  <c r="D33"/>
  <c r="D31"/>
  <c r="D7"/>
  <c r="D62"/>
  <c r="D41" l="1"/>
  <c r="B72"/>
  <c r="D54"/>
  <c r="D71" l="1"/>
</calcChain>
</file>

<file path=xl/sharedStrings.xml><?xml version="1.0" encoding="utf-8"?>
<sst xmlns="http://schemas.openxmlformats.org/spreadsheetml/2006/main" count="73" uniqueCount="72">
  <si>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</si>
  <si>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</si>
  <si>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</si>
  <si>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</si>
  <si>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</si>
  <si>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</si>
  <si>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</si>
  <si>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</si>
  <si>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</si>
  <si>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</si>
  <si>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</si>
  <si>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</si>
  <si>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</si>
  <si>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</si>
  <si>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</si>
  <si>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</si>
  <si>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</si>
  <si>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</si>
  <si>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</si>
  <si>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</si>
  <si>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</si>
  <si>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</si>
  <si>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</si>
  <si>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</si>
  <si>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</si>
  <si>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</si>
  <si>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</si>
  <si>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</si>
  <si>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</si>
  <si>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</si>
  <si>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</si>
  <si>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</si>
  <si>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</si>
  <si>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</si>
  <si>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</si>
  <si>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</si>
  <si>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</si>
  <si>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</si>
  <si>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</si>
  <si>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</si>
  <si>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</si>
  <si>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</si>
  <si>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</si>
  <si>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</si>
  <si>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</si>
  <si>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</si>
  <si>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</si>
  <si>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</si>
  <si>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</si>
  <si>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</si>
  <si>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</si>
  <si>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</si>
  <si>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</si>
  <si>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</si>
  <si>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</si>
  <si>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</si>
  <si>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</si>
  <si>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</si>
  <si>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</si>
  <si>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</si>
  <si>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</si>
  <si>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</si>
  <si>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</si>
  <si>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</si>
  <si>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</si>
  <si>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</si>
  <si>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</si>
  <si>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</si>
  <si>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</si>
  <si>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</si>
  <si>
    <t>по состоянию на 01 августа 2023 года</t>
  </si>
  <si>
    <t>факт на 01.08.2023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</si>
</sst>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3"/>
  <sheetViews>
    <sheetView tabSelected="1" topLeftCell="A48" zoomScale="80" zoomScaleNormal="80" workbookViewId="0">
      <selection activeCell="C71" sqref="C71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63</v>
      </c>
      <c r="C5" s="49" t="s">
        <v>71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1682.925</v>
      </c>
      <c r="C7" s="19">
        <f>SUM(C9:C29)</f>
        <v>1549.8528900000001</v>
      </c>
      <c r="D7" s="20">
        <f>C7/B7</f>
        <v>0.92092808057400066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216.35320999999999</v>
      </c>
      <c r="D9" s="24">
        <f t="shared" ref="D9:D71" si="0">C9/B9</f>
        <v>0.51635610978520285</v>
      </c>
    </row>
    <row r="10" spans="1:4" ht="20.25">
      <c r="A10" s="8" t="s">
        <v>2</v>
      </c>
      <c r="B10" s="23"/>
      <c r="C10" s="23">
        <v>0.30209999999999998</v>
      </c>
      <c r="D10" s="24"/>
    </row>
    <row r="11" spans="1:4" ht="19.5" customHeight="1">
      <c r="A11" s="8" t="s">
        <v>3</v>
      </c>
      <c r="B11" s="23">
        <v>588</v>
      </c>
      <c r="C11" s="23">
        <v>81.901539999999997</v>
      </c>
      <c r="D11" s="24">
        <f t="shared" si="0"/>
        <v>0.13928833333333332</v>
      </c>
    </row>
    <row r="12" spans="1:4" ht="21.75" customHeight="1">
      <c r="A12" s="8" t="s">
        <v>4</v>
      </c>
      <c r="B12" s="23">
        <v>267</v>
      </c>
      <c r="C12" s="23">
        <v>69.930179999999993</v>
      </c>
      <c r="D12" s="24">
        <f t="shared" si="0"/>
        <v>0.2619107865168539</v>
      </c>
    </row>
    <row r="13" spans="1:4" ht="20.25">
      <c r="A13" s="8" t="s">
        <v>12</v>
      </c>
      <c r="B13" s="23">
        <v>4</v>
      </c>
      <c r="C13" s="23">
        <v>1.92</v>
      </c>
      <c r="D13" s="24">
        <f t="shared" si="0"/>
        <v>0.48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65</v>
      </c>
      <c r="C16" s="23">
        <v>123.44412</v>
      </c>
      <c r="D16" s="24">
        <f>C16/B16</f>
        <v>1.8991403076923077</v>
      </c>
    </row>
    <row r="17" spans="1:4" ht="54" customHeight="1">
      <c r="A17" s="8" t="s">
        <v>30</v>
      </c>
      <c r="B17" s="23">
        <v>200</v>
      </c>
      <c r="C17" s="25">
        <v>219.27359999999999</v>
      </c>
      <c r="D17" s="24">
        <f>C17/B17</f>
        <v>1.096368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24.133780000000002</v>
      </c>
      <c r="D20" s="24" t="e">
        <f t="shared" si="1"/>
        <v>#DIV/0!</v>
      </c>
    </row>
    <row r="21" spans="1:4" ht="18.75" customHeight="1">
      <c r="A21" s="40" t="s">
        <v>61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0</v>
      </c>
      <c r="C24" s="23">
        <v>779.57317</v>
      </c>
      <c r="D24" s="24" t="e">
        <f t="shared" si="0"/>
        <v>#DIV/0!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-6.7648099999999998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39.786000000000001</v>
      </c>
      <c r="D29" s="24">
        <f t="shared" si="0"/>
        <v>0.28433803823476861</v>
      </c>
    </row>
    <row r="30" spans="1:4" ht="30" customHeight="1">
      <c r="A30" s="17" t="s">
        <v>16</v>
      </c>
      <c r="B30" s="27">
        <v>10605.54495</v>
      </c>
      <c r="C30" s="27">
        <v>5736.9111899999998</v>
      </c>
      <c r="D30" s="24">
        <f t="shared" si="0"/>
        <v>0.54093506906498001</v>
      </c>
    </row>
    <row r="31" spans="1:4" ht="27.75" customHeight="1">
      <c r="A31" s="18" t="s">
        <v>6</v>
      </c>
      <c r="B31" s="28">
        <f>B7+B30</f>
        <v>12288.469949999999</v>
      </c>
      <c r="C31" s="28">
        <f>C7+C30</f>
        <v>7286.7640799999999</v>
      </c>
      <c r="D31" s="20">
        <f t="shared" si="0"/>
        <v>0.59297570077062367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4143.8649999999998</v>
      </c>
      <c r="C33" s="36">
        <f>C34+C35+C37+C38+C36</f>
        <v>2268.53015</v>
      </c>
      <c r="D33" s="20">
        <f t="shared" si="0"/>
        <v>0.54744306342026106</v>
      </c>
    </row>
    <row r="34" spans="1:4" ht="21" customHeight="1">
      <c r="A34" s="39" t="s">
        <v>53</v>
      </c>
      <c r="B34" s="30">
        <v>3143.7</v>
      </c>
      <c r="C34" s="30">
        <v>1688.96947</v>
      </c>
      <c r="D34" s="24">
        <f t="shared" si="0"/>
        <v>0.53725529471641698</v>
      </c>
    </row>
    <row r="35" spans="1:4" ht="20.25">
      <c r="A35" s="39" t="s">
        <v>54</v>
      </c>
      <c r="B35" s="30">
        <v>861.8</v>
      </c>
      <c r="C35" s="30">
        <v>480.53268000000003</v>
      </c>
      <c r="D35" s="24">
        <f t="shared" si="0"/>
        <v>0.55759187746576944</v>
      </c>
    </row>
    <row r="36" spans="1:4" ht="37.5">
      <c r="A36" s="41" t="s">
        <v>62</v>
      </c>
      <c r="B36" s="30">
        <v>83.364999999999995</v>
      </c>
      <c r="C36" s="30">
        <v>64.028000000000006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45</v>
      </c>
      <c r="C38" s="30">
        <v>35</v>
      </c>
      <c r="D38" s="24">
        <f t="shared" si="0"/>
        <v>0.77777777777777779</v>
      </c>
    </row>
    <row r="39" spans="1:4" ht="24.75" customHeight="1">
      <c r="A39" s="37" t="s">
        <v>9</v>
      </c>
      <c r="B39" s="36">
        <v>273.60000000000002</v>
      </c>
      <c r="C39" s="36">
        <v>52.639769999999999</v>
      </c>
      <c r="D39" s="20">
        <f t="shared" si="0"/>
        <v>0.19239682017543858</v>
      </c>
    </row>
    <row r="40" spans="1:4" ht="24.75" customHeight="1">
      <c r="A40" s="37" t="s">
        <v>64</v>
      </c>
      <c r="B40" s="36">
        <v>235.67099999999999</v>
      </c>
      <c r="C40" s="36">
        <v>106.75</v>
      </c>
      <c r="D40" s="20">
        <f t="shared" si="0"/>
        <v>0.45296196816748774</v>
      </c>
    </row>
    <row r="41" spans="1:4" ht="21.75" customHeight="1">
      <c r="A41" s="37" t="s">
        <v>51</v>
      </c>
      <c r="B41" s="36">
        <f>B42+B48</f>
        <v>5224.1837400000004</v>
      </c>
      <c r="C41" s="36">
        <f>C42+C48</f>
        <v>2005.0041099999999</v>
      </c>
      <c r="D41" s="20">
        <f t="shared" si="0"/>
        <v>0.38379280090175383</v>
      </c>
    </row>
    <row r="42" spans="1:4" ht="28.5" customHeight="1">
      <c r="A42" s="17" t="s">
        <v>43</v>
      </c>
      <c r="B42" s="36">
        <f>B43+B45+B46+B47+B44</f>
        <v>3380.8644800000002</v>
      </c>
      <c r="C42" s="36">
        <f>C43+C45+C46+C47+C44</f>
        <v>1706.9692299999999</v>
      </c>
      <c r="D42" s="20">
        <f t="shared" si="0"/>
        <v>0.50489134956394344</v>
      </c>
    </row>
    <row r="43" spans="1:4" ht="40.5" customHeight="1">
      <c r="A43" s="34" t="s">
        <v>40</v>
      </c>
      <c r="B43" s="30">
        <v>1524.704</v>
      </c>
      <c r="C43" s="30">
        <v>1242.26935</v>
      </c>
      <c r="D43" s="24">
        <f t="shared" si="0"/>
        <v>0.81476099623271148</v>
      </c>
    </row>
    <row r="44" spans="1:4" ht="40.5" customHeight="1">
      <c r="A44" s="34" t="s">
        <v>68</v>
      </c>
      <c r="B44" s="30">
        <v>58.100999999999999</v>
      </c>
      <c r="C44" s="30">
        <v>43.7104</v>
      </c>
      <c r="D44" s="24">
        <f t="shared" si="0"/>
        <v>0.7523175160496377</v>
      </c>
    </row>
    <row r="45" spans="1:4" ht="59.25" customHeight="1">
      <c r="A45" s="34" t="s">
        <v>41</v>
      </c>
      <c r="B45" s="30">
        <v>1366.211</v>
      </c>
      <c r="C45" s="30">
        <v>208.441</v>
      </c>
      <c r="D45" s="24">
        <f t="shared" si="0"/>
        <v>0.15256867350650816</v>
      </c>
    </row>
    <row r="46" spans="1:4" ht="21" customHeight="1">
      <c r="A46" s="34" t="s">
        <v>42</v>
      </c>
      <c r="B46" s="30">
        <v>431.84848</v>
      </c>
      <c r="C46" s="30">
        <v>212.54848000000001</v>
      </c>
      <c r="D46" s="24">
        <f t="shared" si="0"/>
        <v>0.49218299900001966</v>
      </c>
    </row>
    <row r="47" spans="1:4" ht="56.25" hidden="1" customHeight="1">
      <c r="A47" s="38" t="s">
        <v>52</v>
      </c>
      <c r="B47" s="30">
        <v>0</v>
      </c>
      <c r="C47" s="30">
        <v>0</v>
      </c>
      <c r="D47" s="24" t="e">
        <f t="shared" si="0"/>
        <v>#DIV/0!</v>
      </c>
    </row>
    <row r="48" spans="1:4" ht="39" customHeight="1">
      <c r="A48" s="17" t="s">
        <v>33</v>
      </c>
      <c r="B48" s="36">
        <f>B49+B52+B53+B51+B50</f>
        <v>1843.31926</v>
      </c>
      <c r="C48" s="36">
        <f>C49+C52+C53+C51+C50</f>
        <v>298.03487999999999</v>
      </c>
      <c r="D48" s="20">
        <f t="shared" si="0"/>
        <v>0.1616838094557749</v>
      </c>
    </row>
    <row r="49" spans="1:4" ht="63" customHeight="1">
      <c r="A49" s="3" t="s">
        <v>55</v>
      </c>
      <c r="B49" s="30">
        <v>118.15152</v>
      </c>
      <c r="C49" s="30">
        <v>0</v>
      </c>
      <c r="D49" s="24">
        <f t="shared" si="0"/>
        <v>0</v>
      </c>
    </row>
    <row r="50" spans="1:4" ht="21.75" customHeight="1">
      <c r="A50" s="3" t="s">
        <v>69</v>
      </c>
      <c r="B50" s="30">
        <v>342.99900000000002</v>
      </c>
      <c r="C50" s="30"/>
      <c r="D50" s="24"/>
    </row>
    <row r="51" spans="1:4" ht="37.5">
      <c r="A51" s="3" t="s">
        <v>67</v>
      </c>
      <c r="B51" s="30">
        <v>584.08875999999998</v>
      </c>
      <c r="C51" s="30">
        <v>298.03487999999999</v>
      </c>
      <c r="D51" s="24">
        <f t="shared" si="0"/>
        <v>0.510256146685651</v>
      </c>
    </row>
    <row r="52" spans="1:4" ht="20.25" hidden="1" customHeight="1">
      <c r="A52" s="3" t="s">
        <v>59</v>
      </c>
      <c r="B52" s="30">
        <v>0</v>
      </c>
      <c r="C52" s="30">
        <v>0</v>
      </c>
      <c r="D52" s="24" t="e">
        <f t="shared" si="0"/>
        <v>#DIV/0!</v>
      </c>
    </row>
    <row r="53" spans="1:4" ht="20.25">
      <c r="A53" s="3" t="s">
        <v>47</v>
      </c>
      <c r="B53" s="30">
        <v>798.07997999999998</v>
      </c>
      <c r="C53" s="30">
        <v>0</v>
      </c>
      <c r="D53" s="24"/>
    </row>
    <row r="54" spans="1:4" ht="29.25" customHeight="1">
      <c r="A54" s="17" t="s">
        <v>48</v>
      </c>
      <c r="B54" s="30">
        <f>B55+B58+B62</f>
        <v>2952.1502099999998</v>
      </c>
      <c r="C54" s="30">
        <f>C55+C58+C62</f>
        <v>2218.4553599999995</v>
      </c>
      <c r="D54" s="20">
        <f t="shared" si="0"/>
        <v>0.75147103033080409</v>
      </c>
    </row>
    <row r="55" spans="1:4" ht="21" customHeight="1">
      <c r="A55" s="17" t="s">
        <v>27</v>
      </c>
      <c r="B55" s="36">
        <f>B56+B57</f>
        <v>30</v>
      </c>
      <c r="C55" s="36">
        <f>C56+C57</f>
        <v>9.6601999999999997</v>
      </c>
      <c r="D55" s="20">
        <f t="shared" si="0"/>
        <v>0.32200666666666666</v>
      </c>
    </row>
    <row r="56" spans="1:4" ht="21" hidden="1" customHeight="1">
      <c r="A56" s="3" t="s">
        <v>44</v>
      </c>
      <c r="B56" s="30">
        <v>0</v>
      </c>
      <c r="C56" s="30">
        <v>0</v>
      </c>
      <c r="D56" s="24" t="e">
        <f t="shared" si="0"/>
        <v>#DIV/0!</v>
      </c>
    </row>
    <row r="57" spans="1:4" ht="64.5" customHeight="1">
      <c r="A57" s="3" t="s">
        <v>56</v>
      </c>
      <c r="B57" s="30">
        <v>30</v>
      </c>
      <c r="C57" s="30">
        <v>9.6601999999999997</v>
      </c>
      <c r="D57" s="24">
        <f t="shared" si="0"/>
        <v>0.32200666666666666</v>
      </c>
    </row>
    <row r="58" spans="1:4" ht="27" customHeight="1">
      <c r="A58" s="12" t="s">
        <v>13</v>
      </c>
      <c r="B58" s="36">
        <f>B59+B60+B61</f>
        <v>200</v>
      </c>
      <c r="C58" s="36">
        <f>C59+C60+C61</f>
        <v>0</v>
      </c>
      <c r="D58" s="20">
        <f t="shared" si="0"/>
        <v>0</v>
      </c>
    </row>
    <row r="59" spans="1:4" ht="75" hidden="1" customHeight="1">
      <c r="A59" s="11" t="s">
        <v>60</v>
      </c>
      <c r="B59" s="30">
        <v>0</v>
      </c>
      <c r="C59" s="30">
        <v>0</v>
      </c>
      <c r="D59" s="24" t="e">
        <f t="shared" si="0"/>
        <v>#DIV/0!</v>
      </c>
    </row>
    <row r="60" spans="1:4" ht="19.5" hidden="1" customHeight="1">
      <c r="A60" s="11" t="s">
        <v>50</v>
      </c>
      <c r="B60" s="30">
        <v>0</v>
      </c>
      <c r="C60" s="30">
        <v>0</v>
      </c>
      <c r="D60" s="24" t="e">
        <f t="shared" si="0"/>
        <v>#DIV/0!</v>
      </c>
    </row>
    <row r="61" spans="1:4" ht="23.25" customHeight="1">
      <c r="A61" s="11" t="s">
        <v>45</v>
      </c>
      <c r="B61" s="30">
        <v>200</v>
      </c>
      <c r="C61" s="30"/>
      <c r="D61" s="24">
        <f t="shared" si="0"/>
        <v>0</v>
      </c>
    </row>
    <row r="62" spans="1:4" ht="20.25">
      <c r="A62" s="12" t="s">
        <v>10</v>
      </c>
      <c r="B62" s="36">
        <f>B63+B64+B66+B68+B69+B65+B67</f>
        <v>2722.1502099999998</v>
      </c>
      <c r="C62" s="36">
        <f>C63+C64+C66+C68+C69+C65</f>
        <v>2208.7951599999997</v>
      </c>
      <c r="D62" s="20">
        <f t="shared" si="0"/>
        <v>0.81141560516603517</v>
      </c>
    </row>
    <row r="63" spans="1:4" ht="18.75" customHeight="1">
      <c r="A63" s="39" t="s">
        <v>57</v>
      </c>
      <c r="B63" s="30">
        <v>1212.53396</v>
      </c>
      <c r="C63" s="30">
        <v>787.00310000000002</v>
      </c>
      <c r="D63" s="24">
        <f t="shared" si="0"/>
        <v>0.64905654271324498</v>
      </c>
    </row>
    <row r="64" spans="1:4" ht="21.75" customHeight="1">
      <c r="A64" s="10" t="s">
        <v>37</v>
      </c>
      <c r="B64" s="30">
        <v>191</v>
      </c>
      <c r="C64" s="30">
        <v>157.57580999999999</v>
      </c>
      <c r="D64" s="24">
        <f t="shared" si="0"/>
        <v>0.8250042408376963</v>
      </c>
    </row>
    <row r="65" spans="1:4" ht="56.25" hidden="1" customHeight="1">
      <c r="A65" s="11" t="s">
        <v>52</v>
      </c>
      <c r="B65" s="30">
        <v>0</v>
      </c>
      <c r="C65" s="30">
        <v>0</v>
      </c>
      <c r="D65" s="24" t="e">
        <f t="shared" si="0"/>
        <v>#DIV/0!</v>
      </c>
    </row>
    <row r="66" spans="1:4" ht="37.5">
      <c r="A66" s="11" t="s">
        <v>29</v>
      </c>
      <c r="B66" s="30">
        <v>680.87125000000003</v>
      </c>
      <c r="C66" s="30">
        <v>680.87125000000003</v>
      </c>
      <c r="D66" s="24">
        <f t="shared" si="0"/>
        <v>1</v>
      </c>
    </row>
    <row r="67" spans="1:4" ht="20.25">
      <c r="A67" s="42" t="s">
        <v>65</v>
      </c>
      <c r="B67" s="30">
        <v>50</v>
      </c>
      <c r="C67" s="30"/>
      <c r="D67" s="24"/>
    </row>
    <row r="68" spans="1:4" ht="24.75" customHeight="1">
      <c r="A68" s="34" t="s">
        <v>58</v>
      </c>
      <c r="B68" s="30">
        <v>20</v>
      </c>
      <c r="C68" s="30">
        <v>15.6</v>
      </c>
      <c r="D68" s="24">
        <f t="shared" si="0"/>
        <v>0.78</v>
      </c>
    </row>
    <row r="69" spans="1:4" ht="39.75" customHeight="1">
      <c r="A69" s="11" t="s">
        <v>38</v>
      </c>
      <c r="B69" s="30">
        <v>567.745</v>
      </c>
      <c r="C69" s="30">
        <v>567.745</v>
      </c>
      <c r="D69" s="24">
        <f t="shared" si="0"/>
        <v>1</v>
      </c>
    </row>
    <row r="70" spans="1:4" ht="18.75" customHeight="1">
      <c r="A70" s="12" t="s">
        <v>46</v>
      </c>
      <c r="B70" s="36">
        <v>100</v>
      </c>
      <c r="C70" s="36">
        <v>58.308459999999997</v>
      </c>
      <c r="D70" s="20">
        <f t="shared" si="0"/>
        <v>0.58308459999999995</v>
      </c>
    </row>
    <row r="71" spans="1:4" ht="20.25">
      <c r="A71" s="12" t="s">
        <v>11</v>
      </c>
      <c r="B71" s="31">
        <f>B33+B39+B41+B55+B58+B62+B70+B40</f>
        <v>12929.469950000001</v>
      </c>
      <c r="C71" s="31">
        <f>C33+C39+C41+C55+C58+C62+C70+C40</f>
        <v>6709.6878500000003</v>
      </c>
      <c r="D71" s="20">
        <f t="shared" si="0"/>
        <v>0.51894531453704329</v>
      </c>
    </row>
    <row r="72" spans="1:4" ht="20.25">
      <c r="A72" s="4" t="s">
        <v>31</v>
      </c>
      <c r="B72" s="32">
        <f>B31+(-B71)</f>
        <v>-641.00000000000182</v>
      </c>
      <c r="C72" s="32">
        <f>C31+(-C71)</f>
        <v>577.07622999999967</v>
      </c>
      <c r="D72" s="20"/>
    </row>
    <row r="73" spans="1:4" ht="18.75">
      <c r="A73" s="6" t="s">
        <v>66</v>
      </c>
      <c r="B73" s="5"/>
      <c r="C73" s="5"/>
      <c r="D73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2023-08-03T10:10:28Z</dcterms:modified>
</cp:coreProperties>
</file>