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11.2022\"/>
    </mc:Choice>
  </mc:AlternateContent>
  <xr:revisionPtr revIDLastSave="0" documentId="13_ncr:1_{485E8397-138D-4AA2-B160-5BA2092B2A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7" i="3"/>
  <c r="C31" i="3" s="1"/>
  <c r="D42" i="3"/>
  <c r="D64" i="3"/>
  <c r="C61" i="3"/>
  <c r="B61" i="3"/>
  <c r="C41" i="3"/>
  <c r="B41" i="3"/>
  <c r="C43" i="3"/>
  <c r="B43" i="3"/>
  <c r="D47" i="3"/>
  <c r="D50" i="3"/>
  <c r="C48" i="3"/>
  <c r="B48" i="3"/>
  <c r="C54" i="3"/>
  <c r="B54" i="3"/>
  <c r="D56" i="3"/>
  <c r="B7" i="3"/>
  <c r="B31" i="3" s="1"/>
  <c r="D25" i="3"/>
  <c r="D26" i="3"/>
  <c r="D27" i="3"/>
  <c r="D29" i="3"/>
  <c r="D17" i="3"/>
  <c r="D59" i="3"/>
  <c r="C57" i="3"/>
  <c r="B57" i="3"/>
  <c r="D51" i="3"/>
  <c r="D60" i="3"/>
  <c r="D58" i="3"/>
  <c r="D55" i="3"/>
  <c r="D49" i="3"/>
  <c r="D65" i="3"/>
  <c r="D66" i="3"/>
  <c r="D67" i="3"/>
  <c r="D44" i="3"/>
  <c r="D45" i="3"/>
  <c r="D46" i="3"/>
  <c r="D24" i="3"/>
  <c r="D18" i="3"/>
  <c r="D19" i="3"/>
  <c r="D16" i="3"/>
  <c r="D15" i="3"/>
  <c r="D23" i="3"/>
  <c r="D63" i="3"/>
  <c r="D14" i="3"/>
  <c r="D22" i="3"/>
  <c r="D68" i="3"/>
  <c r="D38" i="3"/>
  <c r="D13" i="3"/>
  <c r="D9" i="3"/>
  <c r="D11" i="3"/>
  <c r="D12" i="3"/>
  <c r="D30" i="3"/>
  <c r="D34" i="3"/>
  <c r="D35" i="3"/>
  <c r="D39" i="3"/>
  <c r="D62" i="3"/>
  <c r="C40" i="3" l="1"/>
  <c r="C69" i="3" s="1"/>
  <c r="C70" i="3" s="1"/>
  <c r="D57" i="3"/>
  <c r="D54" i="3"/>
  <c r="B40" i="3"/>
  <c r="D41" i="3"/>
  <c r="D48" i="3"/>
  <c r="D43" i="3"/>
  <c r="C53" i="3"/>
  <c r="B53" i="3"/>
  <c r="D33" i="3"/>
  <c r="D31" i="3"/>
  <c r="D7" i="3"/>
  <c r="D61" i="3"/>
  <c r="D40" i="3" l="1"/>
  <c r="B69" i="3"/>
  <c r="B70" i="3" s="1"/>
  <c r="D53" i="3"/>
  <c r="D69" i="3" l="1"/>
</calcChain>
</file>

<file path=xl/sharedStrings.xml><?xml version="1.0" encoding="utf-8"?>
<sst xmlns="http://schemas.openxmlformats.org/spreadsheetml/2006/main" count="71" uniqueCount="69">
  <si>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</si>
  <si>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</si>
  <si>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</si>
  <si>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</si>
  <si>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</si>
  <si>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</si>
  <si>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</si>
  <si>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</si>
  <si>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</si>
  <si>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</si>
  <si>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</si>
  <si>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</si>
  <si>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</si>
  <si>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</si>
  <si>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</si>
  <si>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</si>
  <si>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</si>
  <si>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</si>
  <si>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</si>
  <si>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</si>
  <si>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</si>
  <si>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</si>
  <si>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</si>
  <si>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</si>
  <si>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</si>
  <si>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</si>
  <si>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</si>
  <si>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</si>
  <si>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</si>
  <si>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</si>
  <si>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</si>
  <si>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</si>
  <si>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</si>
  <si>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</si>
  <si>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</si>
  <si>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</si>
  <si>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</si>
  <si>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</si>
  <si>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</si>
  <si>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</si>
  <si>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</si>
  <si>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</si>
  <si>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</si>
  <si>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</si>
  <si>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</si>
  <si>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</si>
  <si>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</si>
  <si>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</si>
  <si>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</si>
  <si>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</si>
  <si>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</si>
  <si>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</si>
  <si>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</si>
  <si>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</si>
  <si>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</si>
  <si>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</si>
  <si>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</si>
  <si>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</si>
  <si>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</si>
  <si>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</si>
  <si>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</si>
  <si>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</si>
  <si>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</si>
  <si>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</si>
  <si>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</si>
  <si>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</si>
  <si>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</si>
  <si>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по состоянию на 01 ноября 2022 года</t>
  </si>
  <si>
    <t>факт на 01.11.2022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</si>
</sst>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1"/>
  <sheetViews>
    <sheetView tabSelected="1" zoomScale="80" zoomScaleNormal="80" workbookViewId="0">
      <selection activeCell="I68" sqref="I68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7"/>
      <c r="B1" s="48"/>
      <c r="C1" s="48"/>
    </row>
    <row r="2" spans="1:4" ht="21" customHeight="1" x14ac:dyDescent="0.3">
      <c r="A2" s="44" t="s">
        <v>34</v>
      </c>
      <c r="B2" s="44"/>
      <c r="C2" s="44"/>
      <c r="D2" s="44"/>
    </row>
    <row r="3" spans="1:4" ht="21" customHeight="1" x14ac:dyDescent="0.3">
      <c r="A3" s="44" t="s">
        <v>67</v>
      </c>
      <c r="B3" s="44"/>
      <c r="C3" s="44"/>
      <c r="D3" s="44"/>
    </row>
    <row r="4" spans="1:4" ht="18" customHeight="1" x14ac:dyDescent="0.3">
      <c r="A4" s="2"/>
      <c r="B4" s="49"/>
      <c r="C4" s="49"/>
    </row>
    <row r="5" spans="1:4" ht="27.75" customHeight="1" x14ac:dyDescent="0.2">
      <c r="A5" s="45" t="s">
        <v>14</v>
      </c>
      <c r="B5" s="50" t="s">
        <v>56</v>
      </c>
      <c r="C5" s="50" t="s">
        <v>68</v>
      </c>
      <c r="D5" s="45" t="s">
        <v>15</v>
      </c>
    </row>
    <row r="6" spans="1:4" ht="15.75" customHeight="1" x14ac:dyDescent="0.2">
      <c r="A6" s="46"/>
      <c r="B6" s="51"/>
      <c r="C6" s="52"/>
      <c r="D6" s="46"/>
    </row>
    <row r="7" spans="1:4" ht="25.5" customHeight="1" x14ac:dyDescent="0.2">
      <c r="A7" s="18" t="s">
        <v>28</v>
      </c>
      <c r="B7" s="21">
        <f>SUM(B9:B29)</f>
        <v>2029</v>
      </c>
      <c r="C7" s="21">
        <f>SUM(C9:C29)</f>
        <v>1373.5851500000001</v>
      </c>
      <c r="D7" s="22">
        <f>C7/B7</f>
        <v>0.67697641695416466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321.76992000000001</v>
      </c>
      <c r="D9" s="26">
        <f t="shared" ref="D9:D69" si="0">C9/B9</f>
        <v>0.93537767441860464</v>
      </c>
    </row>
    <row r="10" spans="1:4" ht="20.25" x14ac:dyDescent="0.2">
      <c r="A10" s="8" t="s">
        <v>2</v>
      </c>
      <c r="B10" s="25"/>
      <c r="C10" s="25">
        <v>18.337199999999999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303.88981000000001</v>
      </c>
      <c r="D11" s="26">
        <f t="shared" si="0"/>
        <v>0.53596086419753086</v>
      </c>
    </row>
    <row r="12" spans="1:4" ht="21.75" customHeight="1" x14ac:dyDescent="0.2">
      <c r="A12" s="8" t="s">
        <v>4</v>
      </c>
      <c r="B12" s="25">
        <v>236</v>
      </c>
      <c r="C12" s="25">
        <v>156.66210000000001</v>
      </c>
      <c r="D12" s="26">
        <f t="shared" si="0"/>
        <v>0.66382245762711867</v>
      </c>
    </row>
    <row r="13" spans="1:4" ht="20.25" x14ac:dyDescent="0.2">
      <c r="A13" s="8" t="s">
        <v>12</v>
      </c>
      <c r="B13" s="25">
        <v>2</v>
      </c>
      <c r="C13" s="25">
        <v>4.7729499999999998</v>
      </c>
      <c r="D13" s="26">
        <f t="shared" si="0"/>
        <v>2.3864749999999999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55.084290000000003</v>
      </c>
      <c r="D16" s="26">
        <f>C16/B16</f>
        <v>8.474506153846155E-2</v>
      </c>
    </row>
    <row r="17" spans="1:4" ht="55.5" customHeight="1" x14ac:dyDescent="0.2">
      <c r="A17" s="13" t="s">
        <v>30</v>
      </c>
      <c r="B17" s="25">
        <v>170</v>
      </c>
      <c r="C17" s="27">
        <v>144.83848</v>
      </c>
      <c r="D17" s="26">
        <f>C17/B17</f>
        <v>0.85199105882352943</v>
      </c>
    </row>
    <row r="18" spans="1:4" ht="54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56.2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6.75" customHeight="1" x14ac:dyDescent="0.2">
      <c r="A20" s="35" t="s">
        <v>36</v>
      </c>
      <c r="B20" s="25"/>
      <c r="C20" s="25">
        <v>11.95003</v>
      </c>
      <c r="D20" s="26"/>
    </row>
    <row r="21" spans="1:4" ht="18.75" customHeight="1" x14ac:dyDescent="0.2">
      <c r="A21" s="42" t="s">
        <v>65</v>
      </c>
      <c r="B21" s="25"/>
      <c r="C21" s="25">
        <v>1.03295</v>
      </c>
      <c r="D21" s="26"/>
    </row>
    <row r="22" spans="1:4" ht="0.75" hidden="1" customHeight="1" x14ac:dyDescent="0.2">
      <c r="A22" s="15" t="s">
        <v>19</v>
      </c>
      <c r="B22" s="28"/>
      <c r="C22" s="25"/>
      <c r="D22" s="26" t="e">
        <f t="shared" si="0"/>
        <v>#DIV/0!</v>
      </c>
    </row>
    <row r="23" spans="1:4" ht="40.5" hidden="1" customHeight="1" x14ac:dyDescent="0.2">
      <c r="A23" s="16" t="s">
        <v>20</v>
      </c>
      <c r="B23" s="25"/>
      <c r="C23" s="25"/>
      <c r="D23" s="26" t="e">
        <f t="shared" si="0"/>
        <v>#DIV/0!</v>
      </c>
    </row>
    <row r="24" spans="1:4" ht="39" customHeight="1" x14ac:dyDescent="0.2">
      <c r="A24" s="16" t="s">
        <v>21</v>
      </c>
      <c r="B24" s="25"/>
      <c r="C24" s="25">
        <v>219.38342</v>
      </c>
      <c r="D24" s="26" t="e">
        <f t="shared" si="0"/>
        <v>#DIV/0!</v>
      </c>
    </row>
    <row r="25" spans="1:4" ht="0.75" hidden="1" customHeight="1" x14ac:dyDescent="0.2">
      <c r="A25" s="16" t="s">
        <v>22</v>
      </c>
      <c r="B25" s="28"/>
      <c r="C25" s="25"/>
      <c r="D25" s="26" t="e">
        <f t="shared" si="0"/>
        <v>#DIV/0!</v>
      </c>
    </row>
    <row r="26" spans="1:4" ht="21" hidden="1" customHeight="1" x14ac:dyDescent="0.2">
      <c r="A26" s="17" t="s">
        <v>23</v>
      </c>
      <c r="B26" s="28"/>
      <c r="C26" s="25"/>
      <c r="D26" s="26" t="e">
        <f t="shared" si="0"/>
        <v>#DIV/0!</v>
      </c>
    </row>
    <row r="27" spans="1:4" ht="17.25" hidden="1" customHeight="1" x14ac:dyDescent="0.2">
      <c r="A27" s="17" t="s">
        <v>24</v>
      </c>
      <c r="B27" s="28"/>
      <c r="C27" s="25"/>
      <c r="D27" s="26" t="e">
        <f t="shared" si="0"/>
        <v>#DIV/0!</v>
      </c>
    </row>
    <row r="28" spans="1:4" ht="25.5" customHeight="1" x14ac:dyDescent="0.2">
      <c r="A28" s="17" t="s">
        <v>32</v>
      </c>
      <c r="B28" s="28"/>
      <c r="C28" s="25">
        <v>3</v>
      </c>
      <c r="D28" s="26"/>
    </row>
    <row r="29" spans="1:4" ht="20.25" x14ac:dyDescent="0.2">
      <c r="A29" s="17" t="s">
        <v>49</v>
      </c>
      <c r="B29" s="25">
        <v>60</v>
      </c>
      <c r="C29" s="25">
        <v>132.864</v>
      </c>
      <c r="D29" s="26">
        <f t="shared" si="0"/>
        <v>2.2143999999999999</v>
      </c>
    </row>
    <row r="30" spans="1:4" ht="30" customHeight="1" x14ac:dyDescent="0.2">
      <c r="A30" s="19" t="s">
        <v>16</v>
      </c>
      <c r="B30" s="29">
        <v>10550.577240000001</v>
      </c>
      <c r="C30" s="29">
        <v>9879.0765200000005</v>
      </c>
      <c r="D30" s="26">
        <f t="shared" si="0"/>
        <v>0.93635412501847148</v>
      </c>
    </row>
    <row r="31" spans="1:4" ht="27.75" customHeight="1" x14ac:dyDescent="0.2">
      <c r="A31" s="20" t="s">
        <v>6</v>
      </c>
      <c r="B31" s="30">
        <f>B7+B30</f>
        <v>12579.577240000001</v>
      </c>
      <c r="C31" s="30">
        <f>C7+C30</f>
        <v>11252.661670000001</v>
      </c>
      <c r="D31" s="22">
        <f t="shared" si="0"/>
        <v>0.89451826999553452</v>
      </c>
    </row>
    <row r="32" spans="1:4" ht="22.5" customHeight="1" x14ac:dyDescent="0.2">
      <c r="A32" s="9" t="s">
        <v>7</v>
      </c>
      <c r="B32" s="31"/>
      <c r="C32" s="31"/>
      <c r="D32" s="22"/>
    </row>
    <row r="33" spans="1:4" ht="22.5" customHeight="1" x14ac:dyDescent="0.2">
      <c r="A33" s="37" t="s">
        <v>25</v>
      </c>
      <c r="B33" s="38">
        <f>B34+B35+B37+B38+B36</f>
        <v>4033.4684400000001</v>
      </c>
      <c r="C33" s="38">
        <f>C34+C35+C37+C38+C36</f>
        <v>3040.6728900000003</v>
      </c>
      <c r="D33" s="22">
        <f t="shared" si="0"/>
        <v>0.75386058803524447</v>
      </c>
    </row>
    <row r="34" spans="1:4" ht="21" customHeight="1" x14ac:dyDescent="0.3">
      <c r="A34" s="41" t="s">
        <v>57</v>
      </c>
      <c r="B34" s="32">
        <v>2699.0749999999998</v>
      </c>
      <c r="C34" s="32">
        <v>1888.4182599999999</v>
      </c>
      <c r="D34" s="26">
        <f t="shared" si="0"/>
        <v>0.69965386660244711</v>
      </c>
    </row>
    <row r="35" spans="1:4" ht="21" customHeight="1" x14ac:dyDescent="0.3">
      <c r="A35" s="41" t="s">
        <v>58</v>
      </c>
      <c r="B35" s="32">
        <v>828.8</v>
      </c>
      <c r="C35" s="32">
        <v>658.50579000000005</v>
      </c>
      <c r="D35" s="26">
        <f t="shared" si="0"/>
        <v>0.79452918677606188</v>
      </c>
    </row>
    <row r="36" spans="1:4" ht="40.5" customHeight="1" x14ac:dyDescent="0.3">
      <c r="A36" s="43" t="s">
        <v>66</v>
      </c>
      <c r="B36" s="32">
        <v>44.097439999999999</v>
      </c>
      <c r="C36" s="32">
        <v>44.097439999999999</v>
      </c>
      <c r="D36" s="26"/>
    </row>
    <row r="37" spans="1:4" ht="21.75" customHeight="1" x14ac:dyDescent="0.2">
      <c r="A37" s="10" t="s">
        <v>17</v>
      </c>
      <c r="B37" s="32">
        <v>10</v>
      </c>
      <c r="C37" s="32">
        <v>0</v>
      </c>
      <c r="D37" s="26"/>
    </row>
    <row r="38" spans="1:4" ht="23.25" customHeight="1" x14ac:dyDescent="0.2">
      <c r="A38" s="10" t="s">
        <v>8</v>
      </c>
      <c r="B38" s="32">
        <v>451.49599999999998</v>
      </c>
      <c r="C38" s="32">
        <v>449.65140000000002</v>
      </c>
      <c r="D38" s="26">
        <f t="shared" si="0"/>
        <v>0.9959144710030654</v>
      </c>
    </row>
    <row r="39" spans="1:4" ht="24.75" customHeight="1" x14ac:dyDescent="0.2">
      <c r="A39" s="39" t="s">
        <v>9</v>
      </c>
      <c r="B39" s="38">
        <v>227</v>
      </c>
      <c r="C39" s="38">
        <v>93.120750000000001</v>
      </c>
      <c r="D39" s="22">
        <f t="shared" si="0"/>
        <v>0.41022356828193834</v>
      </c>
    </row>
    <row r="40" spans="1:4" ht="21.75" customHeight="1" x14ac:dyDescent="0.2">
      <c r="A40" s="39" t="s">
        <v>52</v>
      </c>
      <c r="B40" s="38">
        <f>B41+B43+B48</f>
        <v>4776.8677200000002</v>
      </c>
      <c r="C40" s="38">
        <f>C41+C43+C48</f>
        <v>4453.9216699999997</v>
      </c>
      <c r="D40" s="22">
        <f t="shared" si="0"/>
        <v>0.93239376325036682</v>
      </c>
    </row>
    <row r="41" spans="1:4" ht="24.75" hidden="1" customHeight="1" x14ac:dyDescent="0.2">
      <c r="A41" s="39" t="s">
        <v>53</v>
      </c>
      <c r="B41" s="38">
        <f>B42</f>
        <v>0</v>
      </c>
      <c r="C41" s="38">
        <f>C42</f>
        <v>0</v>
      </c>
      <c r="D41" s="26" t="e">
        <f t="shared" si="0"/>
        <v>#DIV/0!</v>
      </c>
    </row>
    <row r="42" spans="1:4" ht="57" hidden="1" customHeight="1" x14ac:dyDescent="0.2">
      <c r="A42" s="11" t="s">
        <v>54</v>
      </c>
      <c r="B42" s="32">
        <v>0</v>
      </c>
      <c r="C42" s="32">
        <v>0</v>
      </c>
      <c r="D42" s="26" t="e">
        <f t="shared" si="0"/>
        <v>#DIV/0!</v>
      </c>
    </row>
    <row r="43" spans="1:4" ht="28.5" customHeight="1" x14ac:dyDescent="0.2">
      <c r="A43" s="19" t="s">
        <v>43</v>
      </c>
      <c r="B43" s="38">
        <f>B44+B45+B46+B47</f>
        <v>3621.4620000000004</v>
      </c>
      <c r="C43" s="38">
        <f>C44+C45+C46+C47</f>
        <v>3333.8359499999997</v>
      </c>
      <c r="D43" s="22">
        <f t="shared" si="0"/>
        <v>0.92057736626809816</v>
      </c>
    </row>
    <row r="44" spans="1:4" ht="40.5" customHeight="1" x14ac:dyDescent="0.2">
      <c r="A44" s="36" t="s">
        <v>40</v>
      </c>
      <c r="B44" s="32">
        <v>1526.41</v>
      </c>
      <c r="C44" s="32">
        <v>1518.7779499999999</v>
      </c>
      <c r="D44" s="26">
        <f t="shared" si="0"/>
        <v>0.99499999999999988</v>
      </c>
    </row>
    <row r="45" spans="1:4" ht="59.25" customHeight="1" x14ac:dyDescent="0.2">
      <c r="A45" s="36" t="s">
        <v>41</v>
      </c>
      <c r="B45" s="32">
        <v>1095.3520000000001</v>
      </c>
      <c r="C45" s="32">
        <v>959.37914000000001</v>
      </c>
      <c r="D45" s="26">
        <f t="shared" si="0"/>
        <v>0.87586377712370078</v>
      </c>
    </row>
    <row r="46" spans="1:4" ht="21" customHeight="1" x14ac:dyDescent="0.2">
      <c r="A46" s="36" t="s">
        <v>42</v>
      </c>
      <c r="B46" s="32">
        <v>999.7</v>
      </c>
      <c r="C46" s="32">
        <v>855.67885999999999</v>
      </c>
      <c r="D46" s="26">
        <f t="shared" si="0"/>
        <v>0.85593564069220762</v>
      </c>
    </row>
    <row r="47" spans="1:4" ht="55.5" hidden="1" customHeight="1" x14ac:dyDescent="0.2">
      <c r="A47" s="40" t="s">
        <v>54</v>
      </c>
      <c r="B47" s="32">
        <v>0</v>
      </c>
      <c r="C47" s="32">
        <v>0</v>
      </c>
      <c r="D47" s="26" t="e">
        <f t="shared" si="0"/>
        <v>#DIV/0!</v>
      </c>
    </row>
    <row r="48" spans="1:4" ht="39" customHeight="1" x14ac:dyDescent="0.2">
      <c r="A48" s="19" t="s">
        <v>33</v>
      </c>
      <c r="B48" s="38">
        <f>B49+B51+B52+B50</f>
        <v>1155.40572</v>
      </c>
      <c r="C48" s="38">
        <f>C49+C51+C52+C50</f>
        <v>1120.08572</v>
      </c>
      <c r="D48" s="22">
        <f t="shared" si="0"/>
        <v>0.96943065159829744</v>
      </c>
    </row>
    <row r="49" spans="1:4" ht="63" customHeight="1" x14ac:dyDescent="0.2">
      <c r="A49" s="3" t="s">
        <v>59</v>
      </c>
      <c r="B49" s="32">
        <v>531.42700000000002</v>
      </c>
      <c r="C49" s="32">
        <v>496.10700000000003</v>
      </c>
      <c r="D49" s="26">
        <f t="shared" si="0"/>
        <v>0.93353743787952059</v>
      </c>
    </row>
    <row r="50" spans="1:4" ht="55.5" customHeight="1" x14ac:dyDescent="0.2">
      <c r="A50" s="3" t="s">
        <v>51</v>
      </c>
      <c r="B50" s="32">
        <v>35.942720000000001</v>
      </c>
      <c r="C50" s="32">
        <v>35.942720000000001</v>
      </c>
      <c r="D50" s="26">
        <f t="shared" si="0"/>
        <v>1</v>
      </c>
    </row>
    <row r="51" spans="1:4" ht="26.25" customHeight="1" x14ac:dyDescent="0.2">
      <c r="A51" s="3" t="s">
        <v>63</v>
      </c>
      <c r="B51" s="32">
        <v>587.03599999999994</v>
      </c>
      <c r="C51" s="32">
        <v>587.03599999999994</v>
      </c>
      <c r="D51" s="26">
        <f t="shared" si="0"/>
        <v>1</v>
      </c>
    </row>
    <row r="52" spans="1:4" ht="22.5" customHeight="1" x14ac:dyDescent="0.2">
      <c r="A52" s="3" t="s">
        <v>47</v>
      </c>
      <c r="B52" s="32">
        <v>1</v>
      </c>
      <c r="C52" s="32">
        <v>1</v>
      </c>
      <c r="D52" s="26"/>
    </row>
    <row r="53" spans="1:4" ht="29.25" customHeight="1" x14ac:dyDescent="0.2">
      <c r="A53" s="19" t="s">
        <v>48</v>
      </c>
      <c r="B53" s="32">
        <f>B54+B57+B61</f>
        <v>3816.1490699999999</v>
      </c>
      <c r="C53" s="32">
        <f>C54+C57+C61</f>
        <v>3501.5217899999998</v>
      </c>
      <c r="D53" s="22">
        <f t="shared" si="0"/>
        <v>0.91755372386435619</v>
      </c>
    </row>
    <row r="54" spans="1:4" ht="21" customHeight="1" x14ac:dyDescent="0.2">
      <c r="A54" s="19" t="s">
        <v>27</v>
      </c>
      <c r="B54" s="38">
        <f>B55+B56</f>
        <v>21.4</v>
      </c>
      <c r="C54" s="38">
        <f>C55+C56</f>
        <v>8.782</v>
      </c>
      <c r="D54" s="22">
        <f t="shared" si="0"/>
        <v>0.41037383177570097</v>
      </c>
    </row>
    <row r="55" spans="1:4" ht="21" hidden="1" customHeight="1" x14ac:dyDescent="0.2">
      <c r="A55" s="3" t="s">
        <v>44</v>
      </c>
      <c r="B55" s="32">
        <v>0</v>
      </c>
      <c r="C55" s="32">
        <v>0</v>
      </c>
      <c r="D55" s="26" t="e">
        <f t="shared" si="0"/>
        <v>#DIV/0!</v>
      </c>
    </row>
    <row r="56" spans="1:4" ht="64.5" customHeight="1" x14ac:dyDescent="0.2">
      <c r="A56" s="3" t="s">
        <v>60</v>
      </c>
      <c r="B56" s="32">
        <v>21.4</v>
      </c>
      <c r="C56" s="32">
        <v>8.782</v>
      </c>
      <c r="D56" s="26">
        <f t="shared" si="0"/>
        <v>0.41037383177570097</v>
      </c>
    </row>
    <row r="57" spans="1:4" ht="27" customHeight="1" x14ac:dyDescent="0.2">
      <c r="A57" s="12" t="s">
        <v>13</v>
      </c>
      <c r="B57" s="38">
        <f>B58+B59+B60</f>
        <v>109.75821999999999</v>
      </c>
      <c r="C57" s="38">
        <f>C58+C59+C60</f>
        <v>101.10397</v>
      </c>
      <c r="D57" s="22">
        <f t="shared" si="0"/>
        <v>0.92115169141773623</v>
      </c>
    </row>
    <row r="58" spans="1:4" ht="75" customHeight="1" x14ac:dyDescent="0.2">
      <c r="A58" s="11" t="s">
        <v>64</v>
      </c>
      <c r="B58" s="32">
        <v>63.510660000000001</v>
      </c>
      <c r="C58" s="32">
        <v>63.510660000000001</v>
      </c>
      <c r="D58" s="26">
        <f t="shared" si="0"/>
        <v>1</v>
      </c>
    </row>
    <row r="59" spans="1:4" ht="68.25" customHeight="1" x14ac:dyDescent="0.2">
      <c r="A59" s="11" t="s">
        <v>50</v>
      </c>
      <c r="B59" s="32">
        <v>17.56756</v>
      </c>
      <c r="C59" s="32">
        <v>17.56756</v>
      </c>
      <c r="D59" s="26">
        <f t="shared" si="0"/>
        <v>1</v>
      </c>
    </row>
    <row r="60" spans="1:4" ht="23.25" customHeight="1" x14ac:dyDescent="0.2">
      <c r="A60" s="11" t="s">
        <v>45</v>
      </c>
      <c r="B60" s="32">
        <v>28.68</v>
      </c>
      <c r="C60" s="32">
        <v>20.025749999999999</v>
      </c>
      <c r="D60" s="26">
        <f t="shared" si="0"/>
        <v>0.69824790794979075</v>
      </c>
    </row>
    <row r="61" spans="1:4" ht="20.25" x14ac:dyDescent="0.2">
      <c r="A61" s="12" t="s">
        <v>10</v>
      </c>
      <c r="B61" s="38">
        <f>B62+B63+B65+B66+B67+B64</f>
        <v>3684.9908500000001</v>
      </c>
      <c r="C61" s="38">
        <f>C62+C63+C65+C66+C67+C64</f>
        <v>3391.63582</v>
      </c>
      <c r="D61" s="22">
        <f t="shared" si="0"/>
        <v>0.92039192444670515</v>
      </c>
    </row>
    <row r="62" spans="1:4" ht="18.75" customHeight="1" x14ac:dyDescent="0.3">
      <c r="A62" s="41" t="s">
        <v>61</v>
      </c>
      <c r="B62" s="32">
        <v>1584.4848500000001</v>
      </c>
      <c r="C62" s="32">
        <v>1306.72982</v>
      </c>
      <c r="D62" s="26">
        <f t="shared" si="0"/>
        <v>0.82470325923280363</v>
      </c>
    </row>
    <row r="63" spans="1:4" ht="22.5" customHeight="1" x14ac:dyDescent="0.2">
      <c r="A63" s="10" t="s">
        <v>37</v>
      </c>
      <c r="B63" s="32">
        <v>43.2</v>
      </c>
      <c r="C63" s="32">
        <v>27.6</v>
      </c>
      <c r="D63" s="26">
        <f t="shared" si="0"/>
        <v>0.63888888888888884</v>
      </c>
    </row>
    <row r="64" spans="1:4" ht="36.75" customHeight="1" x14ac:dyDescent="0.2">
      <c r="A64" s="11" t="s">
        <v>54</v>
      </c>
      <c r="B64" s="32">
        <v>0</v>
      </c>
      <c r="C64" s="32">
        <v>0</v>
      </c>
      <c r="D64" s="26" t="e">
        <f t="shared" si="0"/>
        <v>#DIV/0!</v>
      </c>
    </row>
    <row r="65" spans="1:4" ht="37.5" x14ac:dyDescent="0.2">
      <c r="A65" s="11" t="s">
        <v>29</v>
      </c>
      <c r="B65" s="32">
        <v>779.32</v>
      </c>
      <c r="C65" s="32">
        <v>779.32</v>
      </c>
      <c r="D65" s="26">
        <f t="shared" si="0"/>
        <v>1</v>
      </c>
    </row>
    <row r="66" spans="1:4" ht="24.75" customHeight="1" x14ac:dyDescent="0.2">
      <c r="A66" s="36" t="s">
        <v>62</v>
      </c>
      <c r="B66" s="32">
        <v>15.6</v>
      </c>
      <c r="C66" s="32">
        <v>15.6</v>
      </c>
      <c r="D66" s="26">
        <f t="shared" si="0"/>
        <v>1</v>
      </c>
    </row>
    <row r="67" spans="1:4" ht="39.75" customHeight="1" x14ac:dyDescent="0.2">
      <c r="A67" s="11" t="s">
        <v>38</v>
      </c>
      <c r="B67" s="32">
        <v>1262.386</v>
      </c>
      <c r="C67" s="32">
        <v>1262.386</v>
      </c>
      <c r="D67" s="26">
        <f t="shared" si="0"/>
        <v>1</v>
      </c>
    </row>
    <row r="68" spans="1:4" ht="18.75" customHeight="1" x14ac:dyDescent="0.2">
      <c r="A68" s="12" t="s">
        <v>46</v>
      </c>
      <c r="B68" s="38">
        <v>96.091999999999999</v>
      </c>
      <c r="C68" s="38">
        <v>80.076400000000007</v>
      </c>
      <c r="D68" s="22">
        <f t="shared" si="0"/>
        <v>0.83333055821504398</v>
      </c>
    </row>
    <row r="69" spans="1:4" ht="20.25" x14ac:dyDescent="0.2">
      <c r="A69" s="12" t="s">
        <v>11</v>
      </c>
      <c r="B69" s="33">
        <f>B33+B39+B40+B54+B57+B61+B68</f>
        <v>12949.577230000001</v>
      </c>
      <c r="C69" s="33">
        <f>C33+C39+C40+C54+C57+C61+C68</f>
        <v>11169.3135</v>
      </c>
      <c r="D69" s="22">
        <f t="shared" si="0"/>
        <v>0.86252340919086512</v>
      </c>
    </row>
    <row r="70" spans="1:4" ht="20.25" x14ac:dyDescent="0.3">
      <c r="A70" s="4" t="s">
        <v>31</v>
      </c>
      <c r="B70" s="34">
        <f>B31+(-B69)</f>
        <v>-369.99999000000025</v>
      </c>
      <c r="C70" s="34">
        <f>C31+(-C69)</f>
        <v>83.348170000001119</v>
      </c>
      <c r="D70" s="22"/>
    </row>
    <row r="71" spans="1:4" ht="18.75" x14ac:dyDescent="0.3">
      <c r="A71" s="6" t="s">
        <v>55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2022-11-24T12:47:58Z</dcterms:modified>
</cp:coreProperties>
</file>