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D62" i="3"/>
  <c r="C59"/>
  <c r="B59"/>
  <c r="C39"/>
  <c r="B39"/>
  <c r="B38" s="1"/>
  <c r="C41"/>
  <c r="B41"/>
  <c r="D45"/>
  <c r="D48"/>
  <c r="C46"/>
  <c r="B46"/>
  <c r="C52"/>
  <c r="B52"/>
  <c r="D54"/>
  <c r="C7"/>
  <c r="C30" s="1"/>
  <c r="B7"/>
  <c r="D24"/>
  <c r="D25"/>
  <c r="D26"/>
  <c r="D28"/>
  <c r="D17"/>
  <c r="D57"/>
  <c r="C55"/>
  <c r="B55"/>
  <c r="D49"/>
  <c r="D58"/>
  <c r="D56"/>
  <c r="D53"/>
  <c r="D47"/>
  <c r="D63"/>
  <c r="D64"/>
  <c r="D65"/>
  <c r="D42"/>
  <c r="D43"/>
  <c r="D44"/>
  <c r="C38"/>
  <c r="D23"/>
  <c r="D18"/>
  <c r="D19"/>
  <c r="C32"/>
  <c r="B32"/>
  <c r="D16"/>
  <c r="D15"/>
  <c r="B30"/>
  <c r="D22"/>
  <c r="D61"/>
  <c r="D14"/>
  <c r="D21"/>
  <c r="D52"/>
  <c r="D66"/>
  <c r="D36"/>
  <c r="D13"/>
  <c r="D9"/>
  <c r="D11"/>
  <c r="D12"/>
  <c r="D29"/>
  <c r="D33"/>
  <c r="D34"/>
  <c r="D37"/>
  <c r="D60"/>
  <c r="D55"/>
  <c r="D39" l="1"/>
  <c r="B67"/>
  <c r="B68" s="1"/>
  <c r="D38"/>
  <c r="C67"/>
  <c r="C68" s="1"/>
  <c r="D46"/>
  <c r="D41"/>
  <c r="C51"/>
  <c r="B51"/>
  <c r="D32"/>
  <c r="D30"/>
  <c r="D7"/>
  <c r="D59"/>
  <c r="D51" l="1"/>
  <c r="D67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<sst xmlns="http://schemas.openxmlformats.org/spreadsheetml/2006/main" count="69" uniqueCount="67">
  <si>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</si>
  <si>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</si>
  <si>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</si>
  <si>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</si>
  <si>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</si>
  <si>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</si>
  <si>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</si>
  <si>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</si>
  <si>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</si>
  <si>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</si>
  <si>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</si>
  <si>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</si>
  <si>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</si>
  <si>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</si>
  <si>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</si>
  <si>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</si>
  <si>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</si>
  <si>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</si>
  <si>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</si>
  <si>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</si>
  <si>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</si>
  <si>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</si>
  <si>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</si>
  <si>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</si>
  <si>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</si>
  <si>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</si>
  <si>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</si>
  <si>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</si>
  <si>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</si>
  <si>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</si>
  <si>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</si>
  <si>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</si>
  <si>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</si>
  <si>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</si>
  <si>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</si>
  <si>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</si>
  <si>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</si>
  <si>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</si>
  <si>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</si>
  <si>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</si>
  <si>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Исп. Волкова Е.Ю. Ефремова И.М.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</si>
  <si>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</si>
  <si>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</si>
  <si>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</si>
  <si>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</si>
  <si>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</si>
  <si>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</si>
  <si>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</si>
  <si>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</si>
  <si>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</si>
  <si>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</si>
  <si>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</si>
  <si>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</si>
  <si>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</si>
  <si>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</si>
  <si>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план на       2021 год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</si>
  <si>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</si>
  <si>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</si>
  <si>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</si>
  <si>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</si>
  <si>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</si>
  <si>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</si>
  <si>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</si>
  <si>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</si>
  <si>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 состоянию на 01 сентября 2021 года</t>
  </si>
  <si>
    <t>факт на 01.09.2021 г.</t>
  </si>
  <si>
    <t>Поощрение за достижение показателей деятельности органов исполнительной власти субъектов РФ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</si>
</sst>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??_р_._-;_-@_-"/>
    <numFmt numFmtId="167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5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6" fontId="10" fillId="2" borderId="2" xfId="0" applyNumberFormat="1" applyFont="1" applyFill="1" applyBorder="1" applyAlignment="1">
      <alignment horizontal="right" vertical="center" wrapText="1"/>
    </xf>
    <xf numFmtId="166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164" fontId="8" fillId="3" borderId="2" xfId="0" applyNumberFormat="1" applyFont="1" applyFill="1" applyBorder="1" applyAlignment="1">
      <alignment vertical="center" wrapText="1"/>
    </xf>
    <xf numFmtId="167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4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9"/>
  <sheetViews>
    <sheetView tabSelected="1" zoomScale="80" zoomScaleNormal="80" workbookViewId="0">
      <selection activeCell="G20" sqref="G20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5"/>
      <c r="B1" s="46"/>
      <c r="C1" s="46"/>
    </row>
    <row r="2" spans="1:4" ht="21" customHeight="1">
      <c r="A2" s="42" t="s">
        <v>36</v>
      </c>
      <c r="B2" s="42"/>
      <c r="C2" s="42"/>
      <c r="D2" s="42"/>
    </row>
    <row r="3" spans="1:4" ht="21" customHeight="1">
      <c r="A3" s="42" t="s">
        <v>64</v>
      </c>
      <c r="B3" s="42"/>
      <c r="C3" s="42"/>
      <c r="D3" s="42"/>
    </row>
    <row r="4" spans="1:4" ht="18" customHeight="1">
      <c r="A4" s="2"/>
      <c r="B4" s="47"/>
      <c r="C4" s="47"/>
    </row>
    <row r="5" spans="1:4" ht="27.75" customHeight="1">
      <c r="A5" s="43" t="s">
        <v>16</v>
      </c>
      <c r="B5" s="48" t="s">
        <v>55</v>
      </c>
      <c r="C5" s="48" t="s">
        <v>65</v>
      </c>
      <c r="D5" s="43" t="s">
        <v>17</v>
      </c>
    </row>
    <row r="6" spans="1:4" ht="15.75" customHeight="1">
      <c r="A6" s="44"/>
      <c r="B6" s="49"/>
      <c r="C6" s="50"/>
      <c r="D6" s="44"/>
    </row>
    <row r="7" spans="1:4" ht="25.5" customHeight="1">
      <c r="A7" s="18" t="s">
        <v>30</v>
      </c>
      <c r="B7" s="21">
        <f>SUM(B9:B28)</f>
        <v>2459.7649199999996</v>
      </c>
      <c r="C7" s="21">
        <f>SUM(C9:C28)</f>
        <v>1085.210331</v>
      </c>
      <c r="D7" s="22">
        <f>C7/B7</f>
        <v>0.44118457100363889</v>
      </c>
    </row>
    <row r="8" spans="1:4" ht="21" customHeight="1">
      <c r="A8" s="7" t="s">
        <v>0</v>
      </c>
      <c r="B8" s="23"/>
      <c r="C8" s="24"/>
      <c r="D8" s="22"/>
    </row>
    <row r="9" spans="1:4" ht="21" customHeight="1">
      <c r="A9" s="8" t="s">
        <v>1</v>
      </c>
      <c r="B9" s="25">
        <v>272</v>
      </c>
      <c r="C9" s="25">
        <v>218.41376099999999</v>
      </c>
      <c r="D9" s="26">
        <f t="shared" ref="D9:D67" si="0">C9/B9</f>
        <v>0.80299176838235287</v>
      </c>
    </row>
    <row r="10" spans="1:4" ht="20.25">
      <c r="A10" s="8" t="s">
        <v>2</v>
      </c>
      <c r="B10" s="25"/>
      <c r="C10" s="25">
        <v>5.5539999999999999E-2</v>
      </c>
      <c r="D10" s="26"/>
    </row>
    <row r="11" spans="1:4" ht="19.5" customHeight="1">
      <c r="A11" s="8" t="s">
        <v>3</v>
      </c>
      <c r="B11" s="25">
        <v>802</v>
      </c>
      <c r="C11" s="25">
        <v>208.18893</v>
      </c>
      <c r="D11" s="26">
        <f t="shared" si="0"/>
        <v>0.2595871945137157</v>
      </c>
    </row>
    <row r="12" spans="1:4" ht="21.75" customHeight="1">
      <c r="A12" s="8" t="s">
        <v>4</v>
      </c>
      <c r="B12" s="25">
        <v>223.5</v>
      </c>
      <c r="C12" s="25">
        <v>66.779229999999998</v>
      </c>
      <c r="D12" s="26">
        <f t="shared" si="0"/>
        <v>0.29878850111856825</v>
      </c>
    </row>
    <row r="13" spans="1:4" ht="20.25">
      <c r="A13" s="8" t="s">
        <v>14</v>
      </c>
      <c r="B13" s="25">
        <v>2.1</v>
      </c>
      <c r="C13" s="25">
        <v>2.2000000000000002</v>
      </c>
      <c r="D13" s="26">
        <f t="shared" si="0"/>
        <v>1.0476190476190477</v>
      </c>
    </row>
    <row r="14" spans="1:4" ht="37.5" hidden="1">
      <c r="A14" s="8" t="s">
        <v>5</v>
      </c>
      <c r="B14" s="25"/>
      <c r="C14" s="25"/>
      <c r="D14" s="26" t="e">
        <f t="shared" si="0"/>
        <v>#DIV/0!</v>
      </c>
    </row>
    <row r="15" spans="1:4" ht="93.75" hidden="1">
      <c r="A15" s="14" t="s">
        <v>37</v>
      </c>
      <c r="B15" s="28"/>
      <c r="C15" s="25"/>
      <c r="D15" s="26" t="e">
        <f>C15/B15</f>
        <v>#DIV/0!</v>
      </c>
    </row>
    <row r="16" spans="1:4" ht="37.5">
      <c r="A16" s="8" t="s">
        <v>43</v>
      </c>
      <c r="B16" s="25">
        <v>598.4</v>
      </c>
      <c r="C16" s="25">
        <v>405.55615</v>
      </c>
      <c r="D16" s="26">
        <f>C16/B16</f>
        <v>0.67773420788770056</v>
      </c>
    </row>
    <row r="17" spans="1:4" ht="56.25">
      <c r="A17" s="13" t="s">
        <v>32</v>
      </c>
      <c r="B17" s="25">
        <v>90.7</v>
      </c>
      <c r="C17" s="27">
        <v>22.61985</v>
      </c>
      <c r="D17" s="26">
        <f>C17/B17</f>
        <v>0.24939195148842336</v>
      </c>
    </row>
    <row r="18" spans="1:4" ht="59.25" customHeight="1">
      <c r="A18" s="13" t="s">
        <v>20</v>
      </c>
      <c r="B18" s="25">
        <v>166</v>
      </c>
      <c r="C18" s="25"/>
      <c r="D18" s="26">
        <f>C18/B18</f>
        <v>0</v>
      </c>
    </row>
    <row r="19" spans="1:4" ht="0.75" hidden="1" customHeight="1">
      <c r="A19" s="14" t="s">
        <v>28</v>
      </c>
      <c r="B19" s="25"/>
      <c r="C19" s="25"/>
      <c r="D19" s="26" t="e">
        <f>C19/B19</f>
        <v>#DIV/0!</v>
      </c>
    </row>
    <row r="20" spans="1:4" ht="38.25" customHeight="1">
      <c r="A20" s="35" t="s">
        <v>38</v>
      </c>
      <c r="B20" s="25"/>
      <c r="C20" s="25">
        <v>6.0625299999999998</v>
      </c>
      <c r="D20" s="26"/>
    </row>
    <row r="21" spans="1:4" ht="0.75" hidden="1" customHeight="1">
      <c r="A21" s="15" t="s">
        <v>21</v>
      </c>
      <c r="B21" s="28"/>
      <c r="C21" s="25"/>
      <c r="D21" s="26" t="e">
        <f t="shared" si="0"/>
        <v>#DIV/0!</v>
      </c>
    </row>
    <row r="22" spans="1:4" ht="25.5" hidden="1" customHeight="1">
      <c r="A22" s="16" t="s">
        <v>22</v>
      </c>
      <c r="B22" s="25"/>
      <c r="C22" s="25"/>
      <c r="D22" s="26" t="e">
        <f t="shared" si="0"/>
        <v>#DIV/0!</v>
      </c>
    </row>
    <row r="23" spans="1:4" ht="33.75" hidden="1" customHeight="1">
      <c r="A23" s="16" t="s">
        <v>23</v>
      </c>
      <c r="B23" s="25"/>
      <c r="C23" s="25"/>
      <c r="D23" s="26" t="e">
        <f t="shared" si="0"/>
        <v>#DIV/0!</v>
      </c>
    </row>
    <row r="24" spans="1:4" ht="25.5" hidden="1" customHeight="1">
      <c r="A24" s="16" t="s">
        <v>24</v>
      </c>
      <c r="B24" s="28"/>
      <c r="C24" s="25"/>
      <c r="D24" s="26" t="e">
        <f t="shared" si="0"/>
        <v>#DIV/0!</v>
      </c>
    </row>
    <row r="25" spans="1:4" ht="27" hidden="1" customHeight="1">
      <c r="A25" s="17" t="s">
        <v>25</v>
      </c>
      <c r="B25" s="28"/>
      <c r="C25" s="25"/>
      <c r="D25" s="26" t="e">
        <f t="shared" si="0"/>
        <v>#DIV/0!</v>
      </c>
    </row>
    <row r="26" spans="1:4" ht="21" hidden="1" customHeight="1">
      <c r="A26" s="17" t="s">
        <v>26</v>
      </c>
      <c r="B26" s="28"/>
      <c r="C26" s="25"/>
      <c r="D26" s="26" t="e">
        <f t="shared" si="0"/>
        <v>#DIV/0!</v>
      </c>
    </row>
    <row r="27" spans="1:4" ht="22.5" customHeight="1">
      <c r="A27" s="17" t="s">
        <v>34</v>
      </c>
      <c r="B27" s="28"/>
      <c r="C27" s="25">
        <v>5.9343399999999997</v>
      </c>
      <c r="D27" s="26"/>
    </row>
    <row r="28" spans="1:4" ht="20.25">
      <c r="A28" s="17" t="s">
        <v>59</v>
      </c>
      <c r="B28" s="25">
        <v>305.06491999999997</v>
      </c>
      <c r="C28" s="25">
        <v>149.4</v>
      </c>
      <c r="D28" s="26">
        <f t="shared" si="0"/>
        <v>0.48973182495057122</v>
      </c>
    </row>
    <row r="29" spans="1:4" ht="30" customHeight="1">
      <c r="A29" s="19" t="s">
        <v>18</v>
      </c>
      <c r="B29" s="29">
        <v>15836.300010000001</v>
      </c>
      <c r="C29" s="29">
        <v>7496.2880400000004</v>
      </c>
      <c r="D29" s="26">
        <f t="shared" si="0"/>
        <v>0.47336107773068137</v>
      </c>
    </row>
    <row r="30" spans="1:4" ht="27.75" customHeight="1">
      <c r="A30" s="20" t="s">
        <v>6</v>
      </c>
      <c r="B30" s="30">
        <f>B7+B29</f>
        <v>18296.06493</v>
      </c>
      <c r="C30" s="30">
        <f>C7+C29</f>
        <v>8581.4983709999997</v>
      </c>
      <c r="D30" s="22">
        <f t="shared" si="0"/>
        <v>0.46903519438920133</v>
      </c>
    </row>
    <row r="31" spans="1:4" ht="22.5" customHeight="1">
      <c r="A31" s="9" t="s">
        <v>7</v>
      </c>
      <c r="B31" s="31"/>
      <c r="C31" s="31"/>
      <c r="D31" s="22"/>
    </row>
    <row r="32" spans="1:4" ht="22.5" customHeight="1">
      <c r="A32" s="37" t="s">
        <v>27</v>
      </c>
      <c r="B32" s="38">
        <f>B33+B34+B35+B36</f>
        <v>3085</v>
      </c>
      <c r="C32" s="38">
        <f>C33+C34+C35+C36</f>
        <v>1700.914</v>
      </c>
      <c r="D32" s="22">
        <f t="shared" si="0"/>
        <v>0.55134975688816856</v>
      </c>
    </row>
    <row r="33" spans="1:4" ht="28.5" customHeight="1">
      <c r="A33" s="10" t="s">
        <v>8</v>
      </c>
      <c r="B33" s="32">
        <v>2284.4940000000001</v>
      </c>
      <c r="C33" s="32">
        <v>1201.2224799999999</v>
      </c>
      <c r="D33" s="26">
        <f t="shared" si="0"/>
        <v>0.52581555477930775</v>
      </c>
    </row>
    <row r="34" spans="1:4" ht="25.5" customHeight="1">
      <c r="A34" s="10" t="s">
        <v>9</v>
      </c>
      <c r="B34" s="32">
        <v>632</v>
      </c>
      <c r="C34" s="32">
        <v>367.67002000000002</v>
      </c>
      <c r="D34" s="26">
        <f t="shared" si="0"/>
        <v>0.58175636075949366</v>
      </c>
    </row>
    <row r="35" spans="1:4" ht="30.75" customHeight="1">
      <c r="A35" s="10" t="s">
        <v>19</v>
      </c>
      <c r="B35" s="32">
        <v>10</v>
      </c>
      <c r="C35" s="32">
        <v>0</v>
      </c>
      <c r="D35" s="26"/>
    </row>
    <row r="36" spans="1:4" ht="30" customHeight="1">
      <c r="A36" s="10" t="s">
        <v>10</v>
      </c>
      <c r="B36" s="32">
        <v>158.506</v>
      </c>
      <c r="C36" s="32">
        <v>132.0215</v>
      </c>
      <c r="D36" s="26">
        <f t="shared" si="0"/>
        <v>0.83291168788563208</v>
      </c>
    </row>
    <row r="37" spans="1:4" ht="24.75" customHeight="1">
      <c r="A37" s="39" t="s">
        <v>11</v>
      </c>
      <c r="B37" s="38">
        <v>222.4</v>
      </c>
      <c r="C37" s="38">
        <v>116.55455000000001</v>
      </c>
      <c r="D37" s="22">
        <f t="shared" si="0"/>
        <v>0.52407621402877702</v>
      </c>
    </row>
    <row r="38" spans="1:4" ht="24.75" customHeight="1">
      <c r="A38" s="39" t="s">
        <v>62</v>
      </c>
      <c r="B38" s="38">
        <f>B39+B41+B46</f>
        <v>10166.72581</v>
      </c>
      <c r="C38" s="38">
        <f>C39+C41+C46</f>
        <v>3042.8808300000001</v>
      </c>
      <c r="D38" s="22">
        <f t="shared" si="0"/>
        <v>0.29929801264110223</v>
      </c>
    </row>
    <row r="39" spans="1:4" ht="24.75" customHeight="1">
      <c r="A39" s="39" t="s">
        <v>63</v>
      </c>
      <c r="B39" s="38">
        <f>B40</f>
        <v>4626</v>
      </c>
      <c r="C39" s="38">
        <f>C40</f>
        <v>1387.7501999999999</v>
      </c>
      <c r="D39" s="26">
        <f t="shared" si="0"/>
        <v>0.29998923476005185</v>
      </c>
    </row>
    <row r="40" spans="1:4" ht="57" customHeight="1">
      <c r="A40" s="11" t="s">
        <v>66</v>
      </c>
      <c r="B40" s="32">
        <v>4626</v>
      </c>
      <c r="C40" s="32">
        <v>1387.7501999999999</v>
      </c>
      <c r="D40" s="26"/>
    </row>
    <row r="41" spans="1:4" ht="37.5" customHeight="1">
      <c r="A41" s="19" t="s">
        <v>47</v>
      </c>
      <c r="B41" s="38">
        <f>B42+B43+B44+B45</f>
        <v>4046.24881</v>
      </c>
      <c r="C41" s="38">
        <f>C42+C43+C44+C45</f>
        <v>1191.1306300000001</v>
      </c>
      <c r="D41" s="22">
        <f t="shared" si="0"/>
        <v>0.29437898802866752</v>
      </c>
    </row>
    <row r="42" spans="1:4" ht="48" customHeight="1">
      <c r="A42" s="36" t="s">
        <v>44</v>
      </c>
      <c r="B42" s="32">
        <v>1465.463</v>
      </c>
      <c r="C42" s="32">
        <v>0</v>
      </c>
      <c r="D42" s="26">
        <f t="shared" si="0"/>
        <v>0</v>
      </c>
    </row>
    <row r="43" spans="1:4" ht="59.25" customHeight="1">
      <c r="A43" s="36" t="s">
        <v>45</v>
      </c>
      <c r="B43" s="32">
        <v>1032.7858100000001</v>
      </c>
      <c r="C43" s="32">
        <v>242.13063</v>
      </c>
      <c r="D43" s="26">
        <f t="shared" si="0"/>
        <v>0.23444418741578177</v>
      </c>
    </row>
    <row r="44" spans="1:4" ht="21" customHeight="1">
      <c r="A44" s="36" t="s">
        <v>46</v>
      </c>
      <c r="B44" s="32">
        <v>350</v>
      </c>
      <c r="C44" s="32">
        <v>350</v>
      </c>
      <c r="D44" s="26">
        <f t="shared" si="0"/>
        <v>1</v>
      </c>
    </row>
    <row r="45" spans="1:4" ht="55.5" customHeight="1">
      <c r="A45" s="40" t="s">
        <v>66</v>
      </c>
      <c r="B45" s="32">
        <v>1198</v>
      </c>
      <c r="C45" s="32">
        <v>599</v>
      </c>
      <c r="D45" s="26">
        <f t="shared" si="0"/>
        <v>0.5</v>
      </c>
    </row>
    <row r="46" spans="1:4" ht="39" customHeight="1">
      <c r="A46" s="19" t="s">
        <v>35</v>
      </c>
      <c r="B46" s="38">
        <f>B47+B49+B50+B48</f>
        <v>1494.4769999999999</v>
      </c>
      <c r="C46" s="38">
        <f>C47+C49+C50+C48</f>
        <v>464</v>
      </c>
      <c r="D46" s="22">
        <f t="shared" si="0"/>
        <v>0.31047650783518249</v>
      </c>
    </row>
    <row r="47" spans="1:4" ht="27.75" customHeight="1">
      <c r="A47" s="3" t="s">
        <v>56</v>
      </c>
      <c r="B47" s="32">
        <v>200</v>
      </c>
      <c r="C47" s="32">
        <v>164</v>
      </c>
      <c r="D47" s="26">
        <f t="shared" si="0"/>
        <v>0.82</v>
      </c>
    </row>
    <row r="48" spans="1:4" ht="60" customHeight="1">
      <c r="A48" s="3" t="s">
        <v>61</v>
      </c>
      <c r="B48" s="32">
        <v>300</v>
      </c>
      <c r="C48" s="32">
        <v>300</v>
      </c>
      <c r="D48" s="26">
        <f t="shared" si="0"/>
        <v>1</v>
      </c>
    </row>
    <row r="49" spans="1:4" ht="39" customHeight="1">
      <c r="A49" s="3" t="s">
        <v>57</v>
      </c>
      <c r="B49" s="32">
        <v>994.47699999999998</v>
      </c>
      <c r="C49" s="32">
        <v>0</v>
      </c>
      <c r="D49" s="26">
        <f t="shared" si="0"/>
        <v>0</v>
      </c>
    </row>
    <row r="50" spans="1:4" ht="29.25" hidden="1" customHeight="1">
      <c r="A50" s="3" t="s">
        <v>53</v>
      </c>
      <c r="B50" s="32">
        <v>0</v>
      </c>
      <c r="C50" s="32">
        <v>0</v>
      </c>
      <c r="D50" s="26"/>
    </row>
    <row r="51" spans="1:4" ht="29.25" customHeight="1">
      <c r="A51" s="19" t="s">
        <v>54</v>
      </c>
      <c r="B51" s="32">
        <f>B52+B55+B59</f>
        <v>5129.5390900000002</v>
      </c>
      <c r="C51" s="32">
        <f>C52+C55+C59</f>
        <v>3392.9579199999998</v>
      </c>
      <c r="D51" s="22">
        <f t="shared" si="0"/>
        <v>0.66145473510759423</v>
      </c>
    </row>
    <row r="52" spans="1:4" ht="21" customHeight="1">
      <c r="A52" s="19" t="s">
        <v>29</v>
      </c>
      <c r="B52" s="38">
        <f>B53+B54</f>
        <v>390</v>
      </c>
      <c r="C52" s="38">
        <f>C53+C54</f>
        <v>209.15845999999999</v>
      </c>
      <c r="D52" s="22">
        <f t="shared" si="0"/>
        <v>0.53630374358974353</v>
      </c>
    </row>
    <row r="53" spans="1:4" ht="21" customHeight="1">
      <c r="A53" s="3" t="s">
        <v>48</v>
      </c>
      <c r="B53" s="32">
        <v>340</v>
      </c>
      <c r="C53" s="32">
        <v>200</v>
      </c>
      <c r="D53" s="26">
        <f t="shared" si="0"/>
        <v>0.58823529411764708</v>
      </c>
    </row>
    <row r="54" spans="1:4" ht="79.5" customHeight="1">
      <c r="A54" s="3" t="s">
        <v>58</v>
      </c>
      <c r="B54" s="32">
        <v>50</v>
      </c>
      <c r="C54" s="32">
        <v>9.1584599999999998</v>
      </c>
      <c r="D54" s="26">
        <f t="shared" si="0"/>
        <v>0.1831692</v>
      </c>
    </row>
    <row r="55" spans="1:4" ht="27" customHeight="1">
      <c r="A55" s="12" t="s">
        <v>15</v>
      </c>
      <c r="B55" s="38">
        <f>B56+B57+B58</f>
        <v>279.42</v>
      </c>
      <c r="C55" s="38">
        <f>C56+C57+C58</f>
        <v>35.119999999999997</v>
      </c>
      <c r="D55" s="22">
        <f t="shared" si="0"/>
        <v>0.12568892706320234</v>
      </c>
    </row>
    <row r="56" spans="1:4" ht="27" hidden="1" customHeight="1">
      <c r="A56" s="10" t="s">
        <v>49</v>
      </c>
      <c r="B56" s="32">
        <v>0</v>
      </c>
      <c r="C56" s="32">
        <v>0</v>
      </c>
      <c r="D56" s="26" t="e">
        <f t="shared" si="0"/>
        <v>#DIV/0!</v>
      </c>
    </row>
    <row r="57" spans="1:4" ht="56.25" customHeight="1">
      <c r="A57" s="11" t="s">
        <v>60</v>
      </c>
      <c r="B57" s="32">
        <v>144.30000000000001</v>
      </c>
      <c r="C57" s="32">
        <v>0</v>
      </c>
      <c r="D57" s="26">
        <f t="shared" si="0"/>
        <v>0</v>
      </c>
    </row>
    <row r="58" spans="1:4" ht="23.25" customHeight="1">
      <c r="A58" s="11" t="s">
        <v>50</v>
      </c>
      <c r="B58" s="32">
        <v>135.12</v>
      </c>
      <c r="C58" s="32">
        <v>35.119999999999997</v>
      </c>
      <c r="D58" s="26">
        <f t="shared" si="0"/>
        <v>0.25991711071640022</v>
      </c>
    </row>
    <row r="59" spans="1:4" ht="20.25">
      <c r="A59" s="12" t="s">
        <v>12</v>
      </c>
      <c r="B59" s="38">
        <f>B60+B61+B63+B64+B65+B62</f>
        <v>4460.1190900000001</v>
      </c>
      <c r="C59" s="38">
        <f>C60+C61+C63+C64+C65+C62</f>
        <v>3148.6794599999998</v>
      </c>
      <c r="D59" s="22">
        <f t="shared" si="0"/>
        <v>0.70596309122319867</v>
      </c>
    </row>
    <row r="60" spans="1:4" ht="20.25">
      <c r="A60" s="10" t="s">
        <v>51</v>
      </c>
      <c r="B60" s="32">
        <v>2301.5083800000002</v>
      </c>
      <c r="C60" s="32">
        <v>1836.2467099999999</v>
      </c>
      <c r="D60" s="26">
        <f t="shared" si="0"/>
        <v>0.79784489422541216</v>
      </c>
    </row>
    <row r="61" spans="1:4" ht="20.25">
      <c r="A61" s="10" t="s">
        <v>39</v>
      </c>
      <c r="B61" s="32">
        <v>44.99973</v>
      </c>
      <c r="C61" s="32">
        <v>30.2</v>
      </c>
      <c r="D61" s="26">
        <f t="shared" si="0"/>
        <v>0.67111513780193788</v>
      </c>
    </row>
    <row r="62" spans="1:4" ht="54.75" customHeight="1">
      <c r="A62" s="11" t="s">
        <v>66</v>
      </c>
      <c r="B62" s="32">
        <v>200</v>
      </c>
      <c r="C62" s="32">
        <v>0</v>
      </c>
      <c r="D62" s="26">
        <f t="shared" si="0"/>
        <v>0</v>
      </c>
    </row>
    <row r="63" spans="1:4" ht="37.5">
      <c r="A63" s="11" t="s">
        <v>31</v>
      </c>
      <c r="B63" s="32">
        <v>753.44251999999994</v>
      </c>
      <c r="C63" s="32">
        <v>731.37899000000004</v>
      </c>
      <c r="D63" s="26">
        <f t="shared" si="0"/>
        <v>0.97071637263052279</v>
      </c>
    </row>
    <row r="64" spans="1:4" ht="20.25">
      <c r="A64" s="41" t="s">
        <v>41</v>
      </c>
      <c r="B64" s="32">
        <v>90.976060000000004</v>
      </c>
      <c r="C64" s="32">
        <v>10.199999999999999</v>
      </c>
      <c r="D64" s="26">
        <f t="shared" si="0"/>
        <v>0.11211740759052435</v>
      </c>
    </row>
    <row r="65" spans="1:4" ht="39.75" customHeight="1">
      <c r="A65" s="11" t="s">
        <v>42</v>
      </c>
      <c r="B65" s="32">
        <v>1069.1923999999999</v>
      </c>
      <c r="C65" s="32">
        <v>540.65376000000003</v>
      </c>
      <c r="D65" s="26">
        <f t="shared" si="0"/>
        <v>0.50566554719244172</v>
      </c>
    </row>
    <row r="66" spans="1:4" ht="18.75" customHeight="1">
      <c r="A66" s="12" t="s">
        <v>52</v>
      </c>
      <c r="B66" s="38">
        <v>73.2</v>
      </c>
      <c r="C66" s="38">
        <v>42.699370000000002</v>
      </c>
      <c r="D66" s="22">
        <f t="shared" si="0"/>
        <v>0.58332472677595626</v>
      </c>
    </row>
    <row r="67" spans="1:4" ht="20.25">
      <c r="A67" s="12" t="s">
        <v>13</v>
      </c>
      <c r="B67" s="33">
        <f>B32+B37+B38+B52+B55+B59+B66</f>
        <v>18676.8649</v>
      </c>
      <c r="C67" s="33">
        <f>C32+C37+C38+C52+C55+C59+C66</f>
        <v>8296.0066699999988</v>
      </c>
      <c r="D67" s="22">
        <f t="shared" si="0"/>
        <v>0.4441862547284367</v>
      </c>
    </row>
    <row r="68" spans="1:4" ht="20.25">
      <c r="A68" s="4" t="s">
        <v>33</v>
      </c>
      <c r="B68" s="34">
        <f>B30+(-B67)</f>
        <v>-380.79997000000003</v>
      </c>
      <c r="C68" s="34">
        <f>C30+(-C67)</f>
        <v>285.49170100000083</v>
      </c>
      <c r="D68" s="22"/>
    </row>
    <row r="69" spans="1:4" ht="18.75">
      <c r="A69" s="6" t="s">
        <v>40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</cp:lastModifiedBy>
  <cp:lastPrinted>2018-11-06T05:08:20Z</cp:lastPrinted>
  <dcterms:created xsi:type="dcterms:W3CDTF">2006-01-20T08:22:15Z</dcterms:created>
  <dcterms:modified xsi:type="dcterms:W3CDTF">2021-10-22T12:22:11Z</dcterms:modified>
</cp:coreProperties>
</file>