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C7" i="3"/>
  <c r="B7"/>
  <c r="D24"/>
  <c r="D25"/>
  <c r="D26"/>
  <c r="D27"/>
  <c r="D28"/>
  <c r="D17"/>
  <c r="D51"/>
  <c r="C49"/>
  <c r="B49"/>
  <c r="C47"/>
  <c r="B47"/>
  <c r="D44"/>
  <c r="C42"/>
  <c r="B42"/>
  <c r="D52"/>
  <c r="D50"/>
  <c r="D48"/>
  <c r="D43"/>
  <c r="D56"/>
  <c r="D57"/>
  <c r="D58"/>
  <c r="D39"/>
  <c r="D40"/>
  <c r="D41"/>
  <c r="C38"/>
  <c r="B38"/>
  <c r="C53"/>
  <c r="B53"/>
  <c r="D23"/>
  <c r="D18"/>
  <c r="D19"/>
  <c r="C32"/>
  <c r="B32"/>
  <c r="D16"/>
  <c r="D15"/>
  <c r="C30"/>
  <c r="B30"/>
  <c r="D22"/>
  <c r="D55"/>
  <c r="D14"/>
  <c r="D10"/>
  <c r="D21"/>
  <c r="D47"/>
  <c r="D59"/>
  <c r="D36"/>
  <c r="D13"/>
  <c r="D9"/>
  <c r="D11"/>
  <c r="D12"/>
  <c r="D29"/>
  <c r="D33"/>
  <c r="D34"/>
  <c r="D37"/>
  <c r="D54"/>
  <c r="D49"/>
  <c r="D42" l="1"/>
  <c r="D38"/>
  <c r="B60"/>
  <c r="B61" s="1"/>
  <c r="C46"/>
  <c r="B46"/>
  <c r="C60"/>
  <c r="C61" s="1"/>
  <c r="D32"/>
  <c r="D30"/>
  <c r="D7"/>
  <c r="D53"/>
  <c r="D46" l="1"/>
  <c r="D60"/>
</calcChain>
</file>

<file path=xl/sharedStrings.xml><?xml version="1.0" encoding="utf-8"?>
<sst xmlns="http://schemas.openxmlformats.org/spreadsheetml/2006/main" count="62" uniqueCount="62">
  <si>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</si>
  <si>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</si>
  <si>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</si>
  <si>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</si>
  <si>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</si>
  <si>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</si>
  <si>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</si>
  <si>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</si>
  <si>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</si>
  <si>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</si>
  <si>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</si>
  <si>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</si>
  <si>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</si>
  <si>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</si>
  <si>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</si>
  <si>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</si>
  <si>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</si>
  <si>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</si>
  <si>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</si>
  <si>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</si>
  <si>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</si>
  <si>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</si>
  <si>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</si>
  <si>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</si>
  <si>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</si>
  <si>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</si>
  <si>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</si>
  <si>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</si>
  <si>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</si>
  <si>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</si>
  <si>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</si>
  <si>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</si>
  <si>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</si>
  <si>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</si>
  <si>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</si>
  <si>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</si>
  <si>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</si>
  <si>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</si>
  <si>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</si>
  <si>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</si>
  <si>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</si>
  <si>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</si>
  <si>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</si>
  <si>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</si>
  <si>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</si>
  <si>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</si>
  <si>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</si>
  <si>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</si>
  <si>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</si>
  <si>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</si>
  <si>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</si>
  <si>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</si>
  <si>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</si>
  <si>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</si>
  <si>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</si>
  <si>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по состоянию на 01 февраля 2021 года</t>
  </si>
  <si>
    <t>план на       2021 год</t>
  </si>
  <si>
    <t>факт на 01.02.2021 г.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</si>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</sst>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5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7" fontId="11" fillId="2" borderId="2" xfId="0" applyNumberFormat="1" applyFont="1" applyFill="1" applyBorder="1" applyAlignment="1">
      <alignment horizontal="right" vertical="center" wrapText="1"/>
    </xf>
    <xf numFmtId="167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5" fontId="10" fillId="0" borderId="2" xfId="0" applyNumberFormat="1" applyFont="1" applyBorder="1" applyAlignment="1">
      <alignment vertical="center" wrapText="1"/>
    </xf>
    <xf numFmtId="165" fontId="9" fillId="3" borderId="2" xfId="0" applyNumberFormat="1" applyFont="1" applyFill="1" applyBorder="1" applyAlignment="1">
      <alignment vertical="center" wrapText="1"/>
    </xf>
    <xf numFmtId="168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zoomScale="80" zoomScaleNormal="80" workbookViewId="0">
      <selection activeCell="B7" sqref="B7:C7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55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56</v>
      </c>
      <c r="C5" s="49" t="s">
        <v>57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62.81474</v>
      </c>
      <c r="D7" s="24">
        <f>C7/B7</f>
        <v>2.553688748435359E-2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23.414490000000001</v>
      </c>
      <c r="D9" s="28">
        <f t="shared" ref="D9:D60" si="0">C9/B9</f>
        <v>8.6082683823529418E-2</v>
      </c>
    </row>
    <row r="10" spans="1:4" ht="21.75" hidden="1" customHeight="1">
      <c r="A10" s="8" t="s">
        <v>2</v>
      </c>
      <c r="B10" s="27"/>
      <c r="C10" s="27"/>
      <c r="D10" s="28" t="e">
        <f t="shared" si="0"/>
        <v>#DIV/0!</v>
      </c>
    </row>
    <row r="11" spans="1:4" ht="19.5" customHeight="1">
      <c r="A11" s="8" t="s">
        <v>3</v>
      </c>
      <c r="B11" s="27">
        <v>802</v>
      </c>
      <c r="C11" s="27">
        <v>24.210370000000001</v>
      </c>
      <c r="D11" s="28">
        <f t="shared" si="0"/>
        <v>3.0187493765586035E-2</v>
      </c>
    </row>
    <row r="12" spans="1:4" ht="18.75" customHeight="1">
      <c r="A12" s="8" t="s">
        <v>4</v>
      </c>
      <c r="B12" s="27">
        <v>223.5</v>
      </c>
      <c r="C12" s="27">
        <v>14.989879999999999</v>
      </c>
      <c r="D12" s="28">
        <f t="shared" si="0"/>
        <v>6.7068814317673378E-2</v>
      </c>
    </row>
    <row r="13" spans="1:4" ht="20.25">
      <c r="A13" s="8" t="s">
        <v>14</v>
      </c>
      <c r="B13" s="27">
        <v>2.1</v>
      </c>
      <c r="C13" s="27">
        <v>0.2</v>
      </c>
      <c r="D13" s="28">
        <f t="shared" si="0"/>
        <v>9.5238095238095233E-2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/>
      <c r="D16" s="28">
        <f>C16/B16</f>
        <v>0</v>
      </c>
    </row>
    <row r="17" spans="1:4" ht="56.25">
      <c r="A17" s="15" t="s">
        <v>32</v>
      </c>
      <c r="B17" s="27">
        <v>90.7</v>
      </c>
      <c r="C17" s="29"/>
      <c r="D17" s="28">
        <f>C17/B17</f>
        <v>0</v>
      </c>
    </row>
    <row r="18" spans="1:4" ht="54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 hidden="1">
      <c r="A27" s="19" t="s">
        <v>34</v>
      </c>
      <c r="B27" s="30"/>
      <c r="C27" s="27"/>
      <c r="D27" s="28" t="e">
        <f t="shared" si="0"/>
        <v>#DIV/0!</v>
      </c>
    </row>
    <row r="28" spans="1:4" ht="20.25">
      <c r="A28" s="19" t="s">
        <v>61</v>
      </c>
      <c r="B28" s="27">
        <v>305.06491999999997</v>
      </c>
      <c r="C28" s="27"/>
      <c r="D28" s="28">
        <f t="shared" si="0"/>
        <v>0</v>
      </c>
    </row>
    <row r="29" spans="1:4" ht="30" customHeight="1">
      <c r="A29" s="21" t="s">
        <v>18</v>
      </c>
      <c r="B29" s="31">
        <v>7960.2420099999999</v>
      </c>
      <c r="C29" s="31">
        <v>252.75</v>
      </c>
      <c r="D29" s="28">
        <f t="shared" si="0"/>
        <v>3.1751547212067743E-2</v>
      </c>
    </row>
    <row r="30" spans="1:4" ht="27.75" customHeight="1">
      <c r="A30" s="22" t="s">
        <v>6</v>
      </c>
      <c r="B30" s="32">
        <f>B7+B29</f>
        <v>10420.00693</v>
      </c>
      <c r="C30" s="32">
        <f>C7+C29</f>
        <v>315.56474000000003</v>
      </c>
      <c r="D30" s="24">
        <f t="shared" si="0"/>
        <v>3.0284503851092933E-2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3035</v>
      </c>
      <c r="C32" s="41">
        <f>C33+C34+C35+C36</f>
        <v>43.710459999999998</v>
      </c>
      <c r="D32" s="24">
        <f t="shared" si="0"/>
        <v>1.4402128500823723E-2</v>
      </c>
    </row>
    <row r="33" spans="1:4" ht="28.5" customHeight="1">
      <c r="A33" s="10" t="s">
        <v>8</v>
      </c>
      <c r="B33" s="34">
        <v>2327</v>
      </c>
      <c r="C33" s="34">
        <v>33.710459999999998</v>
      </c>
      <c r="D33" s="28">
        <f t="shared" si="0"/>
        <v>1.4486660936828533E-2</v>
      </c>
    </row>
    <row r="34" spans="1:4" ht="25.5" customHeight="1">
      <c r="A34" s="10" t="s">
        <v>9</v>
      </c>
      <c r="B34" s="34">
        <v>632</v>
      </c>
      <c r="C34" s="34">
        <v>10</v>
      </c>
      <c r="D34" s="28">
        <f t="shared" si="0"/>
        <v>1.5822784810126583E-2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66</v>
      </c>
      <c r="C36" s="34">
        <v>0</v>
      </c>
      <c r="D36" s="28">
        <f t="shared" si="0"/>
        <v>0</v>
      </c>
    </row>
    <row r="37" spans="1:4" ht="24.75" customHeight="1">
      <c r="A37" s="42" t="s">
        <v>11</v>
      </c>
      <c r="B37" s="41">
        <v>222.4</v>
      </c>
      <c r="C37" s="41">
        <v>5</v>
      </c>
      <c r="D37" s="24">
        <f t="shared" si="0"/>
        <v>2.2482014388489208E-2</v>
      </c>
    </row>
    <row r="38" spans="1:4" ht="37.5" customHeight="1">
      <c r="A38" s="21" t="s">
        <v>47</v>
      </c>
      <c r="B38" s="41">
        <f>B39+B40+B41</f>
        <v>2851.9866299999999</v>
      </c>
      <c r="C38" s="41">
        <f>C39+C40+C41</f>
        <v>39.75</v>
      </c>
      <c r="D38" s="24">
        <f t="shared" si="0"/>
        <v>1.3937652996641153E-2</v>
      </c>
    </row>
    <row r="39" spans="1:4" ht="48" customHeight="1">
      <c r="A39" s="39" t="s">
        <v>44</v>
      </c>
      <c r="B39" s="34">
        <v>1477.0408199999999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1024.9458099999999</v>
      </c>
      <c r="C40" s="34">
        <v>0</v>
      </c>
      <c r="D40" s="28">
        <f t="shared" si="0"/>
        <v>0</v>
      </c>
    </row>
    <row r="41" spans="1:4" ht="21" customHeight="1">
      <c r="A41" s="39" t="s">
        <v>46</v>
      </c>
      <c r="B41" s="34">
        <v>350</v>
      </c>
      <c r="C41" s="34">
        <v>39.75</v>
      </c>
      <c r="D41" s="28">
        <f t="shared" si="0"/>
        <v>0.11357142857142857</v>
      </c>
    </row>
    <row r="42" spans="1:4" ht="39" customHeight="1">
      <c r="A42" s="21" t="s">
        <v>35</v>
      </c>
      <c r="B42" s="41">
        <f>B43+B44+B45</f>
        <v>1244.4769999999999</v>
      </c>
      <c r="C42" s="41">
        <f>C43+C44+C45</f>
        <v>0</v>
      </c>
      <c r="D42" s="24">
        <f t="shared" si="0"/>
        <v>0</v>
      </c>
    </row>
    <row r="43" spans="1:4" ht="27.75" customHeight="1">
      <c r="A43" s="3" t="s">
        <v>58</v>
      </c>
      <c r="B43" s="34">
        <v>250</v>
      </c>
      <c r="C43" s="34">
        <v>0</v>
      </c>
      <c r="D43" s="28">
        <f t="shared" si="0"/>
        <v>0</v>
      </c>
    </row>
    <row r="44" spans="1:4" ht="39" customHeight="1">
      <c r="A44" s="3" t="s">
        <v>59</v>
      </c>
      <c r="B44" s="34">
        <v>994.47699999999998</v>
      </c>
      <c r="C44" s="34">
        <v>0</v>
      </c>
      <c r="D44" s="28">
        <f t="shared" si="0"/>
        <v>0</v>
      </c>
    </row>
    <row r="45" spans="1:4" ht="29.25" hidden="1" customHeight="1">
      <c r="A45" s="3" t="s">
        <v>53</v>
      </c>
      <c r="B45" s="34">
        <v>0</v>
      </c>
      <c r="C45" s="34">
        <v>0</v>
      </c>
      <c r="D45" s="28"/>
    </row>
    <row r="46" spans="1:4" ht="29.25" customHeight="1">
      <c r="A46" s="21" t="s">
        <v>54</v>
      </c>
      <c r="B46" s="34">
        <f>B47+B49+B53</f>
        <v>2992.9432999999999</v>
      </c>
      <c r="C46" s="34">
        <f>C47+C49+C53</f>
        <v>3.8780399999999999</v>
      </c>
      <c r="D46" s="24">
        <f t="shared" si="0"/>
        <v>1.2957278542496946E-3</v>
      </c>
    </row>
    <row r="47" spans="1:4" ht="21" customHeight="1">
      <c r="A47" s="21" t="s">
        <v>29</v>
      </c>
      <c r="B47" s="41">
        <f>B48</f>
        <v>200</v>
      </c>
      <c r="C47" s="41">
        <f>C48</f>
        <v>0</v>
      </c>
      <c r="D47" s="24">
        <f t="shared" si="0"/>
        <v>0</v>
      </c>
    </row>
    <row r="48" spans="1:4" ht="21" customHeight="1">
      <c r="A48" s="3" t="s">
        <v>48</v>
      </c>
      <c r="B48" s="34">
        <v>200</v>
      </c>
      <c r="C48" s="34">
        <v>0</v>
      </c>
      <c r="D48" s="28">
        <f t="shared" si="0"/>
        <v>0</v>
      </c>
    </row>
    <row r="49" spans="1:4" ht="27" customHeight="1">
      <c r="A49" s="14" t="s">
        <v>15</v>
      </c>
      <c r="B49" s="41">
        <f>B50+B51+B52</f>
        <v>150</v>
      </c>
      <c r="C49" s="41">
        <f>C50+C51+C52</f>
        <v>3.8780399999999999</v>
      </c>
      <c r="D49" s="24">
        <f t="shared" si="0"/>
        <v>2.5853600000000001E-2</v>
      </c>
    </row>
    <row r="50" spans="1:4" ht="27" hidden="1" customHeight="1">
      <c r="A50" s="10" t="s">
        <v>49</v>
      </c>
      <c r="B50" s="34">
        <v>0</v>
      </c>
      <c r="C50" s="34">
        <v>0</v>
      </c>
      <c r="D50" s="28" t="e">
        <f t="shared" si="0"/>
        <v>#DIV/0!</v>
      </c>
    </row>
    <row r="51" spans="1:4" ht="75" customHeight="1">
      <c r="A51" s="11" t="s">
        <v>60</v>
      </c>
      <c r="B51" s="34">
        <v>50</v>
      </c>
      <c r="C51" s="34">
        <v>3.8780399999999999</v>
      </c>
      <c r="D51" s="28">
        <f t="shared" si="0"/>
        <v>7.7560799999999999E-2</v>
      </c>
    </row>
    <row r="52" spans="1:4" ht="33" customHeight="1">
      <c r="A52" s="11" t="s">
        <v>50</v>
      </c>
      <c r="B52" s="34">
        <v>100</v>
      </c>
      <c r="C52" s="34">
        <v>0</v>
      </c>
      <c r="D52" s="28">
        <f t="shared" si="0"/>
        <v>0</v>
      </c>
    </row>
    <row r="53" spans="1:4" ht="20.25">
      <c r="A53" s="14" t="s">
        <v>12</v>
      </c>
      <c r="B53" s="41">
        <f>B54+B55+B56+B57+B58</f>
        <v>2642.9432999999999</v>
      </c>
      <c r="C53" s="41">
        <f>C54+C55+C56+C57+C58</f>
        <v>0</v>
      </c>
      <c r="D53" s="24">
        <f t="shared" si="0"/>
        <v>0</v>
      </c>
    </row>
    <row r="54" spans="1:4" ht="20.25">
      <c r="A54" s="13" t="s">
        <v>51</v>
      </c>
      <c r="B54" s="34">
        <v>725.84441000000004</v>
      </c>
      <c r="C54" s="34">
        <v>0</v>
      </c>
      <c r="D54" s="28">
        <f t="shared" si="0"/>
        <v>0</v>
      </c>
    </row>
    <row r="55" spans="1:4" ht="20.25">
      <c r="A55" s="13" t="s">
        <v>39</v>
      </c>
      <c r="B55" s="34">
        <v>50</v>
      </c>
      <c r="C55" s="34">
        <v>0</v>
      </c>
      <c r="D55" s="28">
        <f t="shared" si="0"/>
        <v>0</v>
      </c>
    </row>
    <row r="56" spans="1:4" ht="37.5">
      <c r="A56" s="12" t="s">
        <v>31</v>
      </c>
      <c r="B56" s="34">
        <v>747.90648999999996</v>
      </c>
      <c r="C56" s="34">
        <v>0</v>
      </c>
      <c r="D56" s="28">
        <f t="shared" si="0"/>
        <v>0</v>
      </c>
    </row>
    <row r="57" spans="1:4" ht="20.25">
      <c r="A57" s="38" t="s">
        <v>41</v>
      </c>
      <c r="B57" s="34">
        <v>50</v>
      </c>
      <c r="C57" s="34">
        <v>0</v>
      </c>
      <c r="D57" s="28">
        <f t="shared" si="0"/>
        <v>0</v>
      </c>
    </row>
    <row r="58" spans="1:4" ht="39.75" customHeight="1">
      <c r="A58" s="12" t="s">
        <v>42</v>
      </c>
      <c r="B58" s="34">
        <v>1069.1923999999999</v>
      </c>
      <c r="C58" s="34"/>
      <c r="D58" s="28">
        <f t="shared" si="0"/>
        <v>0</v>
      </c>
    </row>
    <row r="59" spans="1:4" ht="18.75" customHeight="1">
      <c r="A59" s="14" t="s">
        <v>52</v>
      </c>
      <c r="B59" s="41">
        <v>73.2</v>
      </c>
      <c r="C59" s="41">
        <v>6.0999100000000004</v>
      </c>
      <c r="D59" s="24">
        <f t="shared" si="0"/>
        <v>8.3332103825136616E-2</v>
      </c>
    </row>
    <row r="60" spans="1:4" ht="20.25">
      <c r="A60" s="14" t="s">
        <v>13</v>
      </c>
      <c r="B60" s="35">
        <f>B32+B37+B38+B42+B47+B49+B53+B59</f>
        <v>10420.00693</v>
      </c>
      <c r="C60" s="35">
        <f>C32+C37+C38+C42+C47+C49+C53+C59</f>
        <v>98.43840999999999</v>
      </c>
      <c r="D60" s="24">
        <f t="shared" si="0"/>
        <v>9.4470580164959638E-3</v>
      </c>
    </row>
    <row r="61" spans="1:4" ht="20.25">
      <c r="A61" s="4" t="s">
        <v>33</v>
      </c>
      <c r="B61" s="36">
        <f>B30+(-B60)</f>
        <v>0</v>
      </c>
      <c r="C61" s="36">
        <f>C30+(-C60)</f>
        <v>217.12633000000005</v>
      </c>
      <c r="D61" s="24"/>
    </row>
    <row r="62" spans="1:4" ht="18.75">
      <c r="A62" s="6" t="s">
        <v>40</v>
      </c>
      <c r="B62" s="5"/>
      <c r="C62" s="5"/>
      <c r="D62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8</cp:lastModifiedBy>
  <cp:lastPrinted>2018-11-06T05:08:20Z</cp:lastPrinted>
  <dcterms:created xsi:type="dcterms:W3CDTF">2006-01-20T08:22:15Z</dcterms:created>
  <dcterms:modified xsi:type="dcterms:W3CDTF">2021-02-17T12:57:26Z</dcterms:modified>
</cp:coreProperties>
</file>