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5195" windowHeight="9210"/>
  </bookViews>
  <sheets>
    <sheet name="Лист1" sheetId="1" r:id="rId1"/>
    <sheet name="Лист2" sheetId="2" r:id="rId2"/>
  </sheets>
  <calcPr calcId="125725"/>
</workbook>
</file>

<file path=xl/calcChain.xml><?xml version="1.0" encoding="utf-8"?>
<calcChain xmlns="http://schemas.openxmlformats.org/spreadsheetml/2006/main">
  <c r="E13" i="2"/>
  <c r="E224"/>
  <c r="E210"/>
  <c r="E209" s="1"/>
  <c r="E95"/>
  <c r="E239"/>
  <c r="D239"/>
  <c r="E47"/>
  <c r="E199"/>
  <c r="E193"/>
  <c r="D193"/>
  <c r="E190"/>
  <c r="E15"/>
  <c r="E229"/>
  <c r="D96"/>
  <c r="E44" i="1"/>
  <c r="F44"/>
  <c r="E96" i="2"/>
  <c r="D34"/>
  <c r="E234"/>
  <c r="D234"/>
  <c r="E48" l="1"/>
  <c r="E46"/>
  <c r="E45"/>
  <c r="D48"/>
  <c r="D47"/>
  <c r="D46"/>
  <c r="D45"/>
  <c r="D18"/>
  <c r="D16"/>
  <c r="D15"/>
  <c r="D199"/>
  <c r="E169" l="1"/>
  <c r="D95" l="1"/>
  <c r="E134"/>
  <c r="D134"/>
  <c r="E141"/>
  <c r="D141"/>
  <c r="E143"/>
  <c r="E142"/>
  <c r="E140"/>
  <c r="D143"/>
  <c r="D142"/>
  <c r="D140"/>
  <c r="E154"/>
  <c r="D154"/>
  <c r="E149"/>
  <c r="D149"/>
  <c r="E144"/>
  <c r="D144"/>
  <c r="F34" i="1"/>
  <c r="E34"/>
  <c r="D34"/>
  <c r="D38"/>
  <c r="E38"/>
  <c r="F38"/>
  <c r="F25"/>
  <c r="E25"/>
  <c r="D25"/>
  <c r="E69" i="2"/>
  <c r="E18"/>
  <c r="E17"/>
  <c r="E16"/>
  <c r="D17"/>
  <c r="F15" i="1" l="1"/>
  <c r="E104" i="2"/>
  <c r="E98"/>
  <c r="E97"/>
  <c r="D98"/>
  <c r="D97"/>
  <c r="F48" i="1"/>
  <c r="E48"/>
  <c r="D48"/>
  <c r="E214" i="2"/>
  <c r="D214"/>
  <c r="E213"/>
  <c r="E212"/>
  <c r="E211"/>
  <c r="D213"/>
  <c r="D212"/>
  <c r="D211"/>
  <c r="D210"/>
  <c r="D229"/>
  <c r="D224"/>
  <c r="E219"/>
  <c r="D219"/>
  <c r="E129"/>
  <c r="D129"/>
  <c r="E124"/>
  <c r="D124"/>
  <c r="E119"/>
  <c r="D119"/>
  <c r="E114"/>
  <c r="D114"/>
  <c r="E109"/>
  <c r="D109"/>
  <c r="D104"/>
  <c r="E99"/>
  <c r="D99"/>
  <c r="E189"/>
  <c r="D190"/>
  <c r="E194"/>
  <c r="D194"/>
  <c r="E163"/>
  <c r="E162"/>
  <c r="E161"/>
  <c r="E11" s="1"/>
  <c r="E160"/>
  <c r="E10" s="1"/>
  <c r="D163"/>
  <c r="D162"/>
  <c r="D161"/>
  <c r="D11" s="1"/>
  <c r="D160"/>
  <c r="D10" s="1"/>
  <c r="E184"/>
  <c r="D184"/>
  <c r="E164"/>
  <c r="D164"/>
  <c r="E179"/>
  <c r="D179"/>
  <c r="E174"/>
  <c r="D174"/>
  <c r="D169"/>
  <c r="E139"/>
  <c r="D139"/>
  <c r="E89"/>
  <c r="D89"/>
  <c r="E84"/>
  <c r="D84"/>
  <c r="E79"/>
  <c r="D79"/>
  <c r="E74"/>
  <c r="D74"/>
  <c r="D69"/>
  <c r="E64"/>
  <c r="D64"/>
  <c r="E59"/>
  <c r="D59"/>
  <c r="E54"/>
  <c r="D54"/>
  <c r="E49"/>
  <c r="D49"/>
  <c r="D44" i="1"/>
  <c r="D8" s="1"/>
  <c r="E15"/>
  <c r="E8" s="1"/>
  <c r="D15"/>
  <c r="F9"/>
  <c r="D9"/>
  <c r="E39" i="2"/>
  <c r="D39"/>
  <c r="E34"/>
  <c r="E29"/>
  <c r="D29"/>
  <c r="E24"/>
  <c r="D24"/>
  <c r="E19"/>
  <c r="D19"/>
  <c r="D14"/>
  <c r="F8" i="1" l="1"/>
  <c r="D13" i="2"/>
  <c r="D12"/>
  <c r="E12"/>
  <c r="D209"/>
  <c r="D159"/>
  <c r="D44"/>
  <c r="D189"/>
  <c r="E159"/>
  <c r="D94"/>
  <c r="E44"/>
  <c r="E94"/>
  <c r="E14"/>
  <c r="D9" l="1"/>
  <c r="E9"/>
</calcChain>
</file>

<file path=xl/sharedStrings.xml><?xml version="1.0" encoding="utf-8"?>
<sst xmlns="http://schemas.openxmlformats.org/spreadsheetml/2006/main" count="470" uniqueCount="112">
  <si>
    <t>Статус</t>
  </si>
  <si>
    <t>Наименование муниципальной программы, подпрограммы, основного мероприятия</t>
  </si>
  <si>
    <t>Ответственный исполнитель, исполнители</t>
  </si>
  <si>
    <t>всего</t>
  </si>
  <si>
    <t>Муниципальная программа "Развитие экономики на территории Звениговского муниципального района на 2014-2018 годы"</t>
  </si>
  <si>
    <t>"Развитие малого и среднего предпринимательства в муниципальном образовании "Звениговский муниципальный район"</t>
  </si>
  <si>
    <t>"Устойчивое развитие сельских территорий на 2014-2018 годы"</t>
  </si>
  <si>
    <t>"Развитие земельных и имущественных отношений (2014-2018 годы)"</t>
  </si>
  <si>
    <t>"Энергосбережение и повышение энергетической эффективности в Звениговском муниципальном районе на 2014-2018 годы"</t>
  </si>
  <si>
    <t>"Защита прав потребителей в муниципальном образовании "Звениговский муниицпальный район"</t>
  </si>
  <si>
    <t>Расходы (тыс. руб.)</t>
  </si>
  <si>
    <t>Источники ресурсного обеспечения</t>
  </si>
  <si>
    <t>Муниципальная программа</t>
  </si>
  <si>
    <t>"Развитие экономики на территории Звениговского муниципального района на 2014-2018 годы"</t>
  </si>
  <si>
    <t>муниципальный бюджет</t>
  </si>
  <si>
    <t>республиканский бюджет РМЭ</t>
  </si>
  <si>
    <t>федеральный бюджет</t>
  </si>
  <si>
    <t>внебюджетные источники</t>
  </si>
  <si>
    <t>Подпрограмма 1</t>
  </si>
  <si>
    <t>Подпрограмма2</t>
  </si>
  <si>
    <t>Подпрограмма3</t>
  </si>
  <si>
    <t>Подпрограмма4</t>
  </si>
  <si>
    <t>Подпрограмма 5</t>
  </si>
  <si>
    <t>«Организация отдыха, оздоровления и занятости детей и подростков»</t>
  </si>
  <si>
    <t>«Патриотическое воспитание населения Звениговского муниципального района на 2014-2018 годы»</t>
  </si>
  <si>
    <t>заместитель главы администрации по экономическому развитию</t>
  </si>
  <si>
    <t>заместитель главы администрации по социальным вопросам</t>
  </si>
  <si>
    <t>Подпрограмма5</t>
  </si>
  <si>
    <t>Подпрограмма1</t>
  </si>
  <si>
    <t xml:space="preserve">Подпрограмма1 </t>
  </si>
  <si>
    <t xml:space="preserve">Подпрограмма3 </t>
  </si>
  <si>
    <t xml:space="preserve">Подпрограмма5 </t>
  </si>
  <si>
    <t>Подпрограмма6</t>
  </si>
  <si>
    <t xml:space="preserve">Подпрограмма7 </t>
  </si>
  <si>
    <t>Подпрограмма8</t>
  </si>
  <si>
    <t xml:space="preserve">«Культурно-досуговая деятельность и народное творчество – средство организации досуга населения» </t>
  </si>
  <si>
    <t>«Музейное дело в сохранении культурного наследия в Звениговском районе»</t>
  </si>
  <si>
    <t>«Туризм как фактор приобщения к историко-культурному наследию Звениговского района»</t>
  </si>
  <si>
    <t>«Сохранение и развитие художественного образования в детских школах искусств Звениговского района»</t>
  </si>
  <si>
    <t>«Строительство, реконструкция и капитальный ремонт в учреждениях культуры и искусства Звениговского района»</t>
  </si>
  <si>
    <t>Муниципальная программа «Управление муниципальными финансами и муниципальным долгом муниципального образования «Звениговский муниципальный район» на 2014-2018 годы»</t>
  </si>
  <si>
    <t xml:space="preserve">«Комплексное развитие систем коммунальной инфраструктуры на территории на МО «Звениговский муниципальный район» на 2014-2018 годы» </t>
  </si>
  <si>
    <t xml:space="preserve">«Повышение безопасности дорожного движения в муниципальном образовании «Звениговский муниципальный район» на 2014-2018 годы» </t>
  </si>
  <si>
    <t xml:space="preserve">«Усовершенствование территориального планирования и благоустройства территорий на 2014-2018 годы» </t>
  </si>
  <si>
    <t xml:space="preserve">«Переселение граждан из ветхого и аварийного жилищного фонда в МО «Звениговский муниципальный район» на 2014-2015 годы» </t>
  </si>
  <si>
    <t>Муниципальная программа «Развитие муниципальной службы и информационно-телекоммуникационных технологий в Звениговском муниципальном районе на 2014-2018 годы»</t>
  </si>
  <si>
    <t xml:space="preserve">«Развитие информационно-телекоммуникационных технологий в Звениговском муниципальной районе на 2014-2018 годы» </t>
  </si>
  <si>
    <t xml:space="preserve">«Противодействие коррупционным проявлениям в МО «Звениговский муниципальный район» на 2014-2018 годы» </t>
  </si>
  <si>
    <t>Муниципальная программа «Национальная безопасность по Звениговскому муниципальному району на 2014-2018 годы»</t>
  </si>
  <si>
    <t>«Профилактика терроризма и экстремизма, а также минимизация и(или) ликвидация последствий проявления терроризма и экстремизма на территории Звениговского района на 2014-2018 годы»</t>
  </si>
  <si>
    <t xml:space="preserve">«Профилактика правонарушений в Звениговском  муниципальной районе на 2014-2018 годы» </t>
  </si>
  <si>
    <t xml:space="preserve">«Профилактика наркомании в МО «Звениговский муниципальный район» на 2014-2018 годы» </t>
  </si>
  <si>
    <t>ВСЕГО по  муниципальным программам</t>
  </si>
  <si>
    <t xml:space="preserve">Муниципальная программа «Обеспечение безопасности жизнедеятельности населения Звениговского муниципального района 
на 2014-2018 годы»
</t>
  </si>
  <si>
    <t>сектор экономики</t>
  </si>
  <si>
    <t>отдел сельского хозяйства</t>
  </si>
  <si>
    <t>отдел по управлению муниципальным имуществом и земельными ресурсами</t>
  </si>
  <si>
    <t>отдел образования</t>
  </si>
  <si>
    <t>сектор физической культуры и спорта</t>
  </si>
  <si>
    <t>специалист по работе с молодежью</t>
  </si>
  <si>
    <t>консультатнт по работе с молодежью</t>
  </si>
  <si>
    <t xml:space="preserve">финансовый отдел </t>
  </si>
  <si>
    <t>отдел культуры</t>
  </si>
  <si>
    <t>МБУ "Звениговская районная газета "Звениговская неделя"</t>
  </si>
  <si>
    <t xml:space="preserve">Первый заместитель главы администрации </t>
  </si>
  <si>
    <t>отдел муниципального хозяйства, строительства и архитектуры</t>
  </si>
  <si>
    <t>заместитель главы администрации, руководитель аппарата</t>
  </si>
  <si>
    <t>отдел программирования и  связи</t>
  </si>
  <si>
    <t>правовой отдел</t>
  </si>
  <si>
    <t>«Гражданская оборона, защита населения и территории от чрезвычайных ситуаций,  обеспечение пожарной безопасности и безопасности людей на водных объектах в Звениговском муниципальном районе на 2014-2018 годы»</t>
  </si>
  <si>
    <t>сектор ГОЧС</t>
  </si>
  <si>
    <t>коммисия по делам несовершеннолетних</t>
  </si>
  <si>
    <t>ВСЕГО по муниципальным программам района</t>
  </si>
  <si>
    <t xml:space="preserve"> </t>
  </si>
  <si>
    <t>Первый заместитель главы администрации ,                              заместитель главы администрации по социальным вопросам</t>
  </si>
  <si>
    <t xml:space="preserve">«Развитие муниципальной службы в Звениговском муниципальном районе на 2014-2018 годы» </t>
  </si>
  <si>
    <t>Париложение №3</t>
  </si>
  <si>
    <t>Ресурсное обеспечение реализации муниципальной программы «Управление муниципальными финансами и муниципальным долгом муниципального образования «Звениговский муниципальный район» на 2014-2018 годы»</t>
  </si>
  <si>
    <t>«Управление муниципальным долгом в Звениговском районе"</t>
  </si>
  <si>
    <t>«Управление муниципальными финансами ав Звениговском районе"</t>
  </si>
  <si>
    <t xml:space="preserve"> «Мероприятия по охране окружающей среды на территории муниципального образования «Звениговский муниципальный район» на 2014-2018 годы» </t>
  </si>
  <si>
    <t>«Управление муниципальными финансами в Звениговском районе"</t>
  </si>
  <si>
    <t xml:space="preserve">«Жилье для молодой семьи на 2014-2018 годы» </t>
  </si>
  <si>
    <t>Программа</t>
  </si>
  <si>
    <t xml:space="preserve">Муниципальная программа "Жилье молодой семьи на 2016-2020 годы </t>
  </si>
  <si>
    <t>Ресурсное обеспечение реализации муниципальных программ                                                                                                                   за счет средств местного бюджета Звениговского муниципального района</t>
  </si>
  <si>
    <t>Информация о расходах источников ресурсного обеспечения на реализацию                                                                                                муниципальных программ МО "Звениговский муниицпальный район"</t>
  </si>
  <si>
    <t xml:space="preserve">Подпрограмма4 </t>
  </si>
  <si>
    <t xml:space="preserve">Муниципальная программа «Обеспечение безопасности жизнедеятельности населения Звениговского муниципального района на 2014-2018 годы»
</t>
  </si>
  <si>
    <t>ПодпрограммаБ</t>
  </si>
  <si>
    <t xml:space="preserve">сводная бюджетная роспись, план на 01.01.18 г. </t>
  </si>
  <si>
    <t xml:space="preserve">сводная бюджетная роспись, план на 31.12.18 г. </t>
  </si>
  <si>
    <t xml:space="preserve">кассовое исполнение на 31.12.18 г.  </t>
  </si>
  <si>
    <t>Оценка расходов (в соотвтетствии с муниципальной программой)                      на 2018 год,  тыс.руб.</t>
  </si>
  <si>
    <t>Фактические расходы (кассовые расходы источников ресурсного обеспечения на 31.12.2018 г.) тыс. руб.</t>
  </si>
  <si>
    <t xml:space="preserve">Муниципальная  программа «Развитие образования  на 2014-2019 годы» </t>
  </si>
  <si>
    <t xml:space="preserve">«Развитие общего образования на 2014-2019 годы» </t>
  </si>
  <si>
    <t xml:space="preserve">«Развитие дополнительного образования на 2014-2019 годы» </t>
  </si>
  <si>
    <t xml:space="preserve">«Развитие физической культуры и спорта в муниципальном образовании "Звениговский муниципальный район" на 2014-2019 г.г.» </t>
  </si>
  <si>
    <t xml:space="preserve">«Развитие дошкольного образования на 2014-2019 годы» </t>
  </si>
  <si>
    <t>Опека и попечительство</t>
  </si>
  <si>
    <t>Обеспечение реализации муниципальной программы "Развитие  образования МО "звениговский муниципальный район" на 2014-2019 гг"</t>
  </si>
  <si>
    <t>Обеспечение реализации муниципальной программы "Развитие  образования МО "Звениговский муниципальный район" на 2014-2019 гг"</t>
  </si>
  <si>
    <t>«Профилактика безнадзорности и правонарушений несовершеннолетних на 2014-2019 годы»</t>
  </si>
  <si>
    <t>«Патриотическое воспитание населения Звениговского муниципального района на 2014-2019 годы»</t>
  </si>
  <si>
    <t xml:space="preserve">Муниципальная программа «Развитие культуры, искусства и туризма в Звениговском муниципальном районе на 2014-2019 годы» </t>
  </si>
  <si>
    <t>«Развитие средств массовой информациии в муниципальном образовании «Звениговский муниципальный район» на 2014-2019 годы»</t>
  </si>
  <si>
    <t xml:space="preserve">Организационное обеспечение деятельности учреждений культуры, искусства и сферы туризма» </t>
  </si>
  <si>
    <t xml:space="preserve">«Библиотека время: новые реалии на 2014-19 годы» </t>
  </si>
  <si>
    <t>«Развитие молочного скотоводства на территории Звениговского муниципального района на 2018 – 2025 годы»</t>
  </si>
  <si>
    <t>сектор развития сельскохозяйственного производства</t>
  </si>
  <si>
    <t xml:space="preserve">Программа 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</si>
</sst>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0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vertical="center"/>
    </xf>
    <xf numFmtId="0" fontId="1" fillId="0" borderId="0" xfId="0" applyFont="1"/>
    <xf numFmtId="164" fontId="1" fillId="0" borderId="1" xfId="0" applyNumberFormat="1" applyFont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/>
    </xf>
    <xf numFmtId="1" fontId="3" fillId="3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4" borderId="2" xfId="0" applyNumberFormat="1" applyFont="1" applyFill="1" applyBorder="1" applyAlignment="1">
      <alignment horizontal="right" vertical="center" wrapText="1"/>
    </xf>
    <xf numFmtId="0" fontId="3" fillId="4" borderId="6" xfId="0" applyNumberFormat="1" applyFont="1" applyFill="1" applyBorder="1" applyAlignment="1">
      <alignment horizontal="right" vertical="center" wrapText="1"/>
    </xf>
    <xf numFmtId="0" fontId="3" fillId="4" borderId="5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2" fontId="2" fillId="2" borderId="2" xfId="0" applyNumberFormat="1" applyFont="1" applyFill="1" applyBorder="1" applyAlignment="1">
      <alignment vertical="top" wrapText="1"/>
    </xf>
    <xf numFmtId="2" fontId="2" fillId="2" borderId="5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2" fontId="2" fillId="2" borderId="8" xfId="0" applyNumberFormat="1" applyFont="1" applyFill="1" applyBorder="1" applyAlignment="1">
      <alignment horizontal="center" vertical="center" wrapText="1"/>
    </xf>
    <xf numFmtId="2" fontId="2" fillId="2" borderId="13" xfId="0" applyNumberFormat="1" applyFont="1" applyFill="1" applyBorder="1" applyAlignment="1">
      <alignment horizontal="center" vertical="center" wrapText="1"/>
    </xf>
    <xf numFmtId="2" fontId="2" fillId="2" borderId="9" xfId="0" applyNumberFormat="1" applyFont="1" applyFill="1" applyBorder="1" applyAlignment="1">
      <alignment horizontal="center" vertical="center" wrapText="1"/>
    </xf>
    <xf numFmtId="2" fontId="2" fillId="2" borderId="14" xfId="0" applyNumberFormat="1" applyFont="1" applyFill="1" applyBorder="1" applyAlignment="1">
      <alignment horizontal="center" vertical="center" wrapText="1"/>
    </xf>
    <xf numFmtId="2" fontId="2" fillId="2" borderId="10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11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67"/>
  <sheetViews>
    <sheetView tabSelected="1" workbookViewId="0">
      <pane ySplit="7" topLeftCell="A8" activePane="bottomLeft" state="frozen"/>
      <selection pane="bottomLeft" activeCell="E11" sqref="E11:F11"/>
    </sheetView>
  </sheetViews>
  <sheetFormatPr defaultRowHeight="12.75"/>
  <cols>
    <col min="1" max="1" width="13.5703125" customWidth="1"/>
    <col min="2" max="2" width="35.140625" customWidth="1"/>
    <col min="3" max="3" width="27.42578125" customWidth="1"/>
    <col min="4" max="4" width="13.42578125" customWidth="1"/>
    <col min="5" max="5" width="14" customWidth="1"/>
    <col min="6" max="6" width="12.85546875" customWidth="1"/>
  </cols>
  <sheetData>
    <row r="2" spans="1:6" ht="12.75" customHeight="1">
      <c r="D2" s="84" t="s">
        <v>76</v>
      </c>
      <c r="E2" s="84"/>
      <c r="F2" s="84"/>
    </row>
    <row r="3" spans="1:6">
      <c r="D3" s="84"/>
      <c r="E3" s="84"/>
      <c r="F3" s="84"/>
    </row>
    <row r="4" spans="1:6" ht="56.25" customHeight="1">
      <c r="A4" s="94" t="s">
        <v>85</v>
      </c>
      <c r="B4" s="94"/>
      <c r="C4" s="94"/>
      <c r="D4" s="94"/>
      <c r="E4" s="94"/>
      <c r="F4" s="94"/>
    </row>
    <row r="6" spans="1:6" ht="20.25" customHeight="1">
      <c r="A6" s="87" t="s">
        <v>0</v>
      </c>
      <c r="B6" s="87" t="s">
        <v>1</v>
      </c>
      <c r="C6" s="87" t="s">
        <v>2</v>
      </c>
      <c r="D6" s="85" t="s">
        <v>10</v>
      </c>
      <c r="E6" s="86"/>
      <c r="F6" s="86"/>
    </row>
    <row r="7" spans="1:6" ht="63" customHeight="1">
      <c r="A7" s="88"/>
      <c r="B7" s="88"/>
      <c r="C7" s="88"/>
      <c r="D7" s="5" t="s">
        <v>90</v>
      </c>
      <c r="E7" s="5" t="s">
        <v>91</v>
      </c>
      <c r="F7" s="5" t="s">
        <v>92</v>
      </c>
    </row>
    <row r="8" spans="1:6" ht="21" customHeight="1">
      <c r="A8" s="89" t="s">
        <v>72</v>
      </c>
      <c r="B8" s="90"/>
      <c r="C8" s="91"/>
      <c r="D8" s="71">
        <f t="shared" ref="D8:E8" si="0">SUM(D9+D15+D25+D34+D38+D44+D48+D53)</f>
        <v>469171.3</v>
      </c>
      <c r="E8" s="71">
        <f t="shared" si="0"/>
        <v>684171.16000000015</v>
      </c>
      <c r="F8" s="71">
        <f>SUM(F9+F15+F25+F34+F38+F44+F48+F53)</f>
        <v>679846.04999999981</v>
      </c>
    </row>
    <row r="9" spans="1:6" ht="42" customHeight="1">
      <c r="A9" s="95" t="s">
        <v>4</v>
      </c>
      <c r="B9" s="96"/>
      <c r="C9" s="56" t="s">
        <v>25</v>
      </c>
      <c r="D9" s="56">
        <f>SUM(D10:D14)</f>
        <v>411</v>
      </c>
      <c r="E9" s="56">
        <v>419.9</v>
      </c>
      <c r="F9" s="56">
        <f>SUM(F10:F14)</f>
        <v>120.8</v>
      </c>
    </row>
    <row r="10" spans="1:6" ht="63.75" customHeight="1">
      <c r="A10" s="10" t="s">
        <v>28</v>
      </c>
      <c r="B10" s="11" t="s">
        <v>5</v>
      </c>
      <c r="C10" s="1" t="s">
        <v>54</v>
      </c>
      <c r="D10" s="1"/>
      <c r="E10" s="1"/>
      <c r="F10" s="1"/>
    </row>
    <row r="11" spans="1:6" ht="22.5" customHeight="1">
      <c r="A11" s="10" t="s">
        <v>19</v>
      </c>
      <c r="B11" s="11" t="s">
        <v>6</v>
      </c>
      <c r="C11" s="1" t="s">
        <v>55</v>
      </c>
      <c r="D11" s="1">
        <v>211</v>
      </c>
      <c r="E11" s="155">
        <v>14</v>
      </c>
      <c r="F11" s="155">
        <v>14</v>
      </c>
    </row>
    <row r="12" spans="1:6" ht="33.75" customHeight="1">
      <c r="A12" s="10" t="s">
        <v>20</v>
      </c>
      <c r="B12" s="11" t="s">
        <v>7</v>
      </c>
      <c r="C12" s="1" t="s">
        <v>56</v>
      </c>
      <c r="D12" s="1">
        <v>200</v>
      </c>
      <c r="E12" s="1">
        <v>405.9</v>
      </c>
      <c r="F12" s="1">
        <v>106.8</v>
      </c>
    </row>
    <row r="13" spans="1:6" ht="45">
      <c r="A13" s="3" t="s">
        <v>21</v>
      </c>
      <c r="B13" s="3" t="s">
        <v>8</v>
      </c>
      <c r="C13" s="1" t="s">
        <v>54</v>
      </c>
      <c r="D13" s="12"/>
      <c r="E13" s="12"/>
      <c r="F13" s="9"/>
    </row>
    <row r="14" spans="1:6" ht="45" customHeight="1">
      <c r="A14" s="13" t="s">
        <v>27</v>
      </c>
      <c r="B14" s="3" t="s">
        <v>9</v>
      </c>
      <c r="C14" s="1" t="s">
        <v>25</v>
      </c>
      <c r="D14" s="9"/>
      <c r="E14" s="9"/>
      <c r="F14" s="9"/>
    </row>
    <row r="15" spans="1:6" ht="33.75" customHeight="1">
      <c r="A15" s="95" t="s">
        <v>95</v>
      </c>
      <c r="B15" s="96"/>
      <c r="C15" s="30" t="s">
        <v>26</v>
      </c>
      <c r="D15" s="37">
        <f>SUM(D16:D24)</f>
        <v>383309.3</v>
      </c>
      <c r="E15" s="37">
        <f>SUM(E16:E24)</f>
        <v>472424.30000000005</v>
      </c>
      <c r="F15" s="37">
        <f>SUM(F16:F24)</f>
        <v>471860.45999999996</v>
      </c>
    </row>
    <row r="16" spans="1:6" ht="22.5">
      <c r="A16" s="67" t="s">
        <v>19</v>
      </c>
      <c r="B16" s="3" t="s">
        <v>96</v>
      </c>
      <c r="C16" s="1" t="s">
        <v>57</v>
      </c>
      <c r="D16" s="52">
        <v>195132.3</v>
      </c>
      <c r="E16" s="52">
        <v>236121.8</v>
      </c>
      <c r="F16" s="52">
        <v>236121.78</v>
      </c>
    </row>
    <row r="17" spans="1:6" ht="22.5">
      <c r="A17" s="67" t="s">
        <v>20</v>
      </c>
      <c r="B17" s="3" t="s">
        <v>97</v>
      </c>
      <c r="C17" s="1" t="s">
        <v>57</v>
      </c>
      <c r="D17" s="52">
        <v>8388</v>
      </c>
      <c r="E17" s="52">
        <v>12734.5</v>
      </c>
      <c r="F17" s="52">
        <v>12734.5</v>
      </c>
    </row>
    <row r="18" spans="1:6" ht="22.5">
      <c r="A18" s="67" t="s">
        <v>21</v>
      </c>
      <c r="B18" s="3" t="s">
        <v>23</v>
      </c>
      <c r="C18" s="1" t="s">
        <v>57</v>
      </c>
      <c r="D18" s="52">
        <v>1214.3</v>
      </c>
      <c r="E18" s="52">
        <v>1434.1</v>
      </c>
      <c r="F18" s="52">
        <v>1726.4</v>
      </c>
    </row>
    <row r="19" spans="1:6" ht="33.75">
      <c r="A19" s="67" t="s">
        <v>28</v>
      </c>
      <c r="B19" s="3" t="s">
        <v>98</v>
      </c>
      <c r="C19" s="1" t="s">
        <v>58</v>
      </c>
      <c r="D19" s="52">
        <v>11571</v>
      </c>
      <c r="E19" s="52">
        <v>14659.9</v>
      </c>
      <c r="F19" s="52">
        <v>14659.87</v>
      </c>
    </row>
    <row r="20" spans="1:6" ht="22.5">
      <c r="A20" s="1" t="s">
        <v>31</v>
      </c>
      <c r="B20" s="3" t="s">
        <v>99</v>
      </c>
      <c r="C20" s="1" t="s">
        <v>57</v>
      </c>
      <c r="D20" s="52">
        <v>108733.5</v>
      </c>
      <c r="E20" s="52">
        <v>144591.70000000001</v>
      </c>
      <c r="F20" s="52">
        <v>144591.70000000001</v>
      </c>
    </row>
    <row r="21" spans="1:6" ht="33.75">
      <c r="A21" s="1" t="s">
        <v>32</v>
      </c>
      <c r="B21" s="3" t="s">
        <v>24</v>
      </c>
      <c r="C21" s="1" t="s">
        <v>59</v>
      </c>
      <c r="D21" s="52">
        <v>40</v>
      </c>
      <c r="E21" s="52">
        <v>102.9</v>
      </c>
      <c r="F21" s="52">
        <v>88.7</v>
      </c>
    </row>
    <row r="22" spans="1:6" ht="33.75">
      <c r="A22" s="1" t="s">
        <v>33</v>
      </c>
      <c r="B22" s="3" t="s">
        <v>103</v>
      </c>
      <c r="C22" s="15" t="s">
        <v>71</v>
      </c>
      <c r="D22" s="65">
        <v>359</v>
      </c>
      <c r="E22" s="52">
        <v>359</v>
      </c>
      <c r="F22" s="52">
        <v>359</v>
      </c>
    </row>
    <row r="23" spans="1:6">
      <c r="A23" s="1" t="s">
        <v>34</v>
      </c>
      <c r="B23" s="3" t="s">
        <v>100</v>
      </c>
      <c r="C23" s="3" t="s">
        <v>57</v>
      </c>
      <c r="D23" s="65">
        <v>37120.199999999997</v>
      </c>
      <c r="E23" s="52">
        <v>35150.5</v>
      </c>
      <c r="F23" s="52">
        <v>35063.410000000003</v>
      </c>
    </row>
    <row r="24" spans="1:6" ht="45">
      <c r="A24" s="67" t="s">
        <v>89</v>
      </c>
      <c r="B24" s="3" t="s">
        <v>101</v>
      </c>
      <c r="C24" s="3" t="s">
        <v>57</v>
      </c>
      <c r="D24" s="52">
        <v>20751</v>
      </c>
      <c r="E24" s="52">
        <v>27269.9</v>
      </c>
      <c r="F24" s="52">
        <v>26515.1</v>
      </c>
    </row>
    <row r="25" spans="1:6" ht="36.75" customHeight="1">
      <c r="A25" s="101" t="s">
        <v>105</v>
      </c>
      <c r="B25" s="102"/>
      <c r="C25" s="30" t="s">
        <v>26</v>
      </c>
      <c r="D25" s="37">
        <f>SUM(D26:D33)</f>
        <v>61533.3</v>
      </c>
      <c r="E25" s="37">
        <f t="shared" ref="E25:F25" si="1">SUM(E26:E33)</f>
        <v>114040.9</v>
      </c>
      <c r="F25" s="37">
        <f t="shared" si="1"/>
        <v>112486.9</v>
      </c>
    </row>
    <row r="26" spans="1:6" ht="33.75">
      <c r="A26" s="1" t="s">
        <v>29</v>
      </c>
      <c r="B26" s="3" t="s">
        <v>35</v>
      </c>
      <c r="C26" s="1" t="s">
        <v>62</v>
      </c>
      <c r="D26" s="21">
        <v>34698.300000000003</v>
      </c>
      <c r="E26" s="21">
        <v>48614.9</v>
      </c>
      <c r="F26" s="21">
        <v>47566.7</v>
      </c>
    </row>
    <row r="27" spans="1:6" ht="22.5">
      <c r="A27" s="1" t="s">
        <v>19</v>
      </c>
      <c r="B27" s="3" t="s">
        <v>108</v>
      </c>
      <c r="C27" s="1" t="s">
        <v>62</v>
      </c>
      <c r="D27" s="21">
        <v>12713</v>
      </c>
      <c r="E27" s="21">
        <v>21818.400000000001</v>
      </c>
      <c r="F27" s="21">
        <v>21619.1</v>
      </c>
    </row>
    <row r="28" spans="1:6" ht="22.5">
      <c r="A28" s="1" t="s">
        <v>30</v>
      </c>
      <c r="B28" s="3" t="s">
        <v>36</v>
      </c>
      <c r="C28" s="1" t="s">
        <v>62</v>
      </c>
      <c r="D28" s="21">
        <v>1410</v>
      </c>
      <c r="E28" s="52">
        <v>1720</v>
      </c>
      <c r="F28" s="52">
        <v>1720</v>
      </c>
    </row>
    <row r="29" spans="1:6" ht="33.75">
      <c r="A29" s="1" t="s">
        <v>21</v>
      </c>
      <c r="B29" s="14" t="s">
        <v>37</v>
      </c>
      <c r="C29" s="1" t="s">
        <v>62</v>
      </c>
      <c r="D29" s="21"/>
      <c r="E29" s="21"/>
      <c r="F29" s="21"/>
    </row>
    <row r="30" spans="1:6" ht="33.75">
      <c r="A30" s="1" t="s">
        <v>31</v>
      </c>
      <c r="B30" s="14" t="s">
        <v>38</v>
      </c>
      <c r="C30" s="1" t="s">
        <v>62</v>
      </c>
      <c r="D30" s="21"/>
      <c r="E30" s="21">
        <v>20560.3</v>
      </c>
      <c r="F30" s="21">
        <v>20560.3</v>
      </c>
    </row>
    <row r="31" spans="1:6" ht="45">
      <c r="A31" s="1" t="s">
        <v>32</v>
      </c>
      <c r="B31" s="14" t="s">
        <v>39</v>
      </c>
      <c r="C31" s="1" t="s">
        <v>62</v>
      </c>
      <c r="D31" s="9"/>
      <c r="E31" s="21">
        <v>1043.4000000000001</v>
      </c>
      <c r="F31" s="21">
        <v>1033.4000000000001</v>
      </c>
    </row>
    <row r="32" spans="1:6" ht="45">
      <c r="A32" s="1" t="s">
        <v>33</v>
      </c>
      <c r="B32" s="14" t="s">
        <v>106</v>
      </c>
      <c r="C32" s="15" t="s">
        <v>63</v>
      </c>
      <c r="D32" s="51">
        <v>870</v>
      </c>
      <c r="E32" s="52">
        <v>870</v>
      </c>
      <c r="F32" s="52">
        <v>870</v>
      </c>
    </row>
    <row r="33" spans="1:9" ht="33.75">
      <c r="A33" s="61" t="s">
        <v>34</v>
      </c>
      <c r="B33" s="3" t="s">
        <v>107</v>
      </c>
      <c r="C33" s="42" t="s">
        <v>62</v>
      </c>
      <c r="D33" s="9">
        <v>11842</v>
      </c>
      <c r="E33" s="21">
        <v>19413.900000000001</v>
      </c>
      <c r="F33" s="21">
        <v>19117.400000000001</v>
      </c>
    </row>
    <row r="34" spans="1:9" ht="47.25" customHeight="1">
      <c r="A34" s="92" t="s">
        <v>40</v>
      </c>
      <c r="B34" s="93"/>
      <c r="C34" s="32" t="s">
        <v>61</v>
      </c>
      <c r="D34" s="31">
        <f>SUM(D35:D37)</f>
        <v>23907.7</v>
      </c>
      <c r="E34" s="31">
        <f t="shared" ref="E34:F34" si="2">SUM(E35:E37)</f>
        <v>62057.5</v>
      </c>
      <c r="F34" s="37">
        <f t="shared" si="2"/>
        <v>62056.2</v>
      </c>
    </row>
    <row r="35" spans="1:9" ht="27.75" customHeight="1">
      <c r="A35" s="57" t="s">
        <v>29</v>
      </c>
      <c r="B35" s="20" t="s">
        <v>81</v>
      </c>
      <c r="C35" s="46" t="s">
        <v>61</v>
      </c>
      <c r="D35" s="21">
        <v>16805.7</v>
      </c>
      <c r="E35" s="21">
        <v>55196.7</v>
      </c>
      <c r="F35" s="21">
        <v>55196.7</v>
      </c>
    </row>
    <row r="36" spans="1:9" ht="47.25" customHeight="1">
      <c r="A36" s="57" t="s">
        <v>19</v>
      </c>
      <c r="B36" s="20" t="s">
        <v>78</v>
      </c>
      <c r="C36" s="46" t="s">
        <v>61</v>
      </c>
      <c r="D36" s="21">
        <v>1022</v>
      </c>
      <c r="E36" s="21">
        <v>463</v>
      </c>
      <c r="F36" s="47">
        <v>462</v>
      </c>
    </row>
    <row r="37" spans="1:9" ht="70.5" customHeight="1">
      <c r="A37" s="61" t="s">
        <v>20</v>
      </c>
      <c r="B37" s="3" t="s">
        <v>77</v>
      </c>
      <c r="C37" s="46" t="s">
        <v>61</v>
      </c>
      <c r="D37" s="21">
        <v>6080</v>
      </c>
      <c r="E37" s="21">
        <v>6397.8</v>
      </c>
      <c r="F37" s="21">
        <v>6397.5</v>
      </c>
    </row>
    <row r="38" spans="1:9" ht="39" customHeight="1">
      <c r="A38" s="97" t="s">
        <v>88</v>
      </c>
      <c r="B38" s="98"/>
      <c r="C38" s="30" t="s">
        <v>64</v>
      </c>
      <c r="D38" s="37">
        <f>SUM(D39:D43)</f>
        <v>0</v>
      </c>
      <c r="E38" s="37">
        <f>SUM(E39:E43)</f>
        <v>34112.660000000003</v>
      </c>
      <c r="F38" s="37">
        <f>SUM(F39:F43)</f>
        <v>32253.590000000004</v>
      </c>
    </row>
    <row r="39" spans="1:9" ht="45">
      <c r="A39" s="1" t="s">
        <v>29</v>
      </c>
      <c r="B39" s="14" t="s">
        <v>41</v>
      </c>
      <c r="C39" s="1" t="s">
        <v>65</v>
      </c>
      <c r="D39" s="9"/>
      <c r="E39" s="9">
        <v>22314.87</v>
      </c>
      <c r="F39" s="9">
        <v>20502.330000000002</v>
      </c>
    </row>
    <row r="40" spans="1:9" ht="45">
      <c r="A40" s="1" t="s">
        <v>19</v>
      </c>
      <c r="B40" s="14" t="s">
        <v>42</v>
      </c>
      <c r="C40" s="1" t="s">
        <v>65</v>
      </c>
      <c r="D40" s="9"/>
      <c r="E40" s="9">
        <v>11786.79</v>
      </c>
      <c r="F40" s="9">
        <v>11740.26</v>
      </c>
    </row>
    <row r="41" spans="1:9" ht="45">
      <c r="A41" s="19" t="s">
        <v>30</v>
      </c>
      <c r="B41" s="20" t="s">
        <v>80</v>
      </c>
      <c r="C41" s="19" t="s">
        <v>55</v>
      </c>
      <c r="D41" s="21"/>
      <c r="E41" s="52">
        <v>11</v>
      </c>
      <c r="F41" s="52">
        <v>11</v>
      </c>
    </row>
    <row r="42" spans="1:9" ht="33.75">
      <c r="A42" s="1" t="s">
        <v>21</v>
      </c>
      <c r="B42" s="14" t="s">
        <v>43</v>
      </c>
      <c r="C42" s="1" t="s">
        <v>65</v>
      </c>
      <c r="D42" s="9"/>
      <c r="E42" s="9"/>
      <c r="F42" s="9"/>
      <c r="I42" t="s">
        <v>73</v>
      </c>
    </row>
    <row r="43" spans="1:9" ht="45">
      <c r="A43" s="1" t="s">
        <v>31</v>
      </c>
      <c r="B43" s="14" t="s">
        <v>44</v>
      </c>
      <c r="C43" s="1" t="s">
        <v>65</v>
      </c>
      <c r="D43" s="51"/>
      <c r="E43" s="51"/>
      <c r="F43" s="51"/>
    </row>
    <row r="44" spans="1:9" ht="45" customHeight="1">
      <c r="A44" s="99" t="s">
        <v>45</v>
      </c>
      <c r="B44" s="99"/>
      <c r="C44" s="33" t="s">
        <v>66</v>
      </c>
      <c r="D44" s="31">
        <f>SUM(D45:D47)</f>
        <v>0</v>
      </c>
      <c r="E44" s="31">
        <f>SUM(E45:E47)</f>
        <v>80</v>
      </c>
      <c r="F44" s="31">
        <f>SUM(F45:F47)</f>
        <v>32.200000000000003</v>
      </c>
    </row>
    <row r="45" spans="1:9" ht="33.75">
      <c r="A45" s="1" t="s">
        <v>29</v>
      </c>
      <c r="B45" s="14" t="s">
        <v>75</v>
      </c>
      <c r="C45" s="9" t="s">
        <v>68</v>
      </c>
      <c r="D45" s="9">
        <v>0</v>
      </c>
      <c r="E45" s="9">
        <v>80</v>
      </c>
      <c r="F45" s="9">
        <v>32.200000000000003</v>
      </c>
    </row>
    <row r="46" spans="1:9" ht="45">
      <c r="A46" s="1" t="s">
        <v>19</v>
      </c>
      <c r="B46" s="14" t="s">
        <v>46</v>
      </c>
      <c r="C46" s="1" t="s">
        <v>67</v>
      </c>
      <c r="D46" s="9"/>
      <c r="E46" s="9"/>
      <c r="F46" s="9"/>
    </row>
    <row r="47" spans="1:9" ht="33.75">
      <c r="A47" s="1" t="s">
        <v>30</v>
      </c>
      <c r="B47" s="14" t="s">
        <v>47</v>
      </c>
      <c r="C47" s="9" t="s">
        <v>68</v>
      </c>
      <c r="D47" s="9"/>
      <c r="E47" s="9"/>
      <c r="F47" s="9"/>
    </row>
    <row r="48" spans="1:9" ht="66.75" customHeight="1">
      <c r="A48" s="100" t="s">
        <v>48</v>
      </c>
      <c r="B48" s="100"/>
      <c r="C48" s="30" t="s">
        <v>74</v>
      </c>
      <c r="D48" s="22">
        <f>SUM(D49:D52)</f>
        <v>10</v>
      </c>
      <c r="E48" s="58">
        <f>SUM(E49:E52)</f>
        <v>10.3</v>
      </c>
      <c r="F48" s="58">
        <f>SUM(F49:F52)</f>
        <v>10.3</v>
      </c>
    </row>
    <row r="49" spans="1:6" ht="56.25">
      <c r="A49" s="1" t="s">
        <v>29</v>
      </c>
      <c r="B49" s="14" t="s">
        <v>49</v>
      </c>
      <c r="C49" s="9" t="s">
        <v>70</v>
      </c>
      <c r="D49" s="16"/>
      <c r="E49" s="16"/>
      <c r="F49" s="16"/>
    </row>
    <row r="50" spans="1:6" ht="33.75">
      <c r="A50" s="1" t="s">
        <v>19</v>
      </c>
      <c r="B50" s="48" t="s">
        <v>50</v>
      </c>
      <c r="C50" s="42" t="s">
        <v>71</v>
      </c>
      <c r="D50" s="16"/>
      <c r="E50" s="16"/>
      <c r="F50" s="16"/>
    </row>
    <row r="51" spans="1:6" ht="33.75">
      <c r="A51" s="1" t="s">
        <v>30</v>
      </c>
      <c r="B51" s="48" t="s">
        <v>51</v>
      </c>
      <c r="C51" s="41" t="s">
        <v>60</v>
      </c>
      <c r="D51" s="16">
        <v>10</v>
      </c>
      <c r="E51" s="53">
        <v>10.3</v>
      </c>
      <c r="F51" s="16">
        <v>10.3</v>
      </c>
    </row>
    <row r="52" spans="1:6" ht="67.5">
      <c r="A52" s="1" t="s">
        <v>21</v>
      </c>
      <c r="B52" s="48" t="s">
        <v>69</v>
      </c>
      <c r="C52" s="41" t="s">
        <v>70</v>
      </c>
      <c r="D52" s="16"/>
      <c r="E52" s="16"/>
      <c r="F52" s="16"/>
    </row>
    <row r="53" spans="1:6" ht="25.5">
      <c r="A53" s="59" t="s">
        <v>83</v>
      </c>
      <c r="B53" s="30" t="s">
        <v>82</v>
      </c>
      <c r="C53" s="81" t="s">
        <v>60</v>
      </c>
      <c r="D53" s="66">
        <v>0</v>
      </c>
      <c r="E53" s="37">
        <v>1025.5999999999999</v>
      </c>
      <c r="F53" s="37">
        <v>1025.5999999999999</v>
      </c>
    </row>
    <row r="54" spans="1:6" ht="36.75" customHeight="1">
      <c r="A54" s="79" t="s">
        <v>111</v>
      </c>
      <c r="B54" s="80" t="s">
        <v>109</v>
      </c>
      <c r="C54" s="78" t="s">
        <v>110</v>
      </c>
      <c r="D54" s="77">
        <v>0</v>
      </c>
      <c r="E54" s="77">
        <v>0</v>
      </c>
      <c r="F54" s="77">
        <v>0</v>
      </c>
    </row>
    <row r="55" spans="1:6">
      <c r="D55" s="17"/>
      <c r="E55" s="17"/>
      <c r="F55" s="17"/>
    </row>
    <row r="56" spans="1:6">
      <c r="D56" s="17"/>
      <c r="E56" s="17"/>
      <c r="F56" s="17"/>
    </row>
    <row r="57" spans="1:6">
      <c r="E57" s="17"/>
      <c r="F57" s="17"/>
    </row>
    <row r="58" spans="1:6">
      <c r="E58" s="17"/>
      <c r="F58" s="17"/>
    </row>
    <row r="59" spans="1:6">
      <c r="E59" s="17"/>
      <c r="F59" s="17"/>
    </row>
    <row r="60" spans="1:6">
      <c r="E60" s="17"/>
      <c r="F60" s="17"/>
    </row>
    <row r="61" spans="1:6">
      <c r="E61" s="17"/>
      <c r="F61" s="17"/>
    </row>
    <row r="62" spans="1:6">
      <c r="E62" s="17"/>
      <c r="F62" s="17"/>
    </row>
    <row r="63" spans="1:6">
      <c r="E63" s="17"/>
      <c r="F63" s="17"/>
    </row>
    <row r="65" spans="4:6">
      <c r="D65" s="17"/>
      <c r="E65" s="17"/>
      <c r="F65" s="17"/>
    </row>
    <row r="66" spans="4:6">
      <c r="D66" s="17"/>
      <c r="E66" s="17"/>
      <c r="F66" s="17"/>
    </row>
    <row r="67" spans="4:6">
      <c r="D67" s="17"/>
      <c r="E67" s="17"/>
      <c r="F67" s="17"/>
    </row>
  </sheetData>
  <mergeCells count="14">
    <mergeCell ref="A38:B38"/>
    <mergeCell ref="A44:B44"/>
    <mergeCell ref="A48:B48"/>
    <mergeCell ref="A15:B15"/>
    <mergeCell ref="A25:B25"/>
    <mergeCell ref="D2:F3"/>
    <mergeCell ref="D6:F6"/>
    <mergeCell ref="A6:A7"/>
    <mergeCell ref="A8:C8"/>
    <mergeCell ref="A34:B34"/>
    <mergeCell ref="B6:B7"/>
    <mergeCell ref="A4:F4"/>
    <mergeCell ref="C6:C7"/>
    <mergeCell ref="A9:B9"/>
  </mergeCells>
  <phoneticPr fontId="1" type="noConversion"/>
  <pageMargins left="1.39" right="0.59055118110236227" top="0.59055118110236227" bottom="0.59055118110236227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62"/>
  <sheetViews>
    <sheetView workbookViewId="0">
      <selection activeCell="E10" sqref="E10:E12"/>
    </sheetView>
  </sheetViews>
  <sheetFormatPr defaultColWidth="29.28515625" defaultRowHeight="12.75"/>
  <cols>
    <col min="1" max="3" width="29.28515625" customWidth="1"/>
    <col min="4" max="4" width="18.85546875" customWidth="1"/>
    <col min="5" max="5" width="19.42578125" customWidth="1"/>
    <col min="6" max="6" width="12.140625" customWidth="1"/>
  </cols>
  <sheetData>
    <row r="1" spans="1:6">
      <c r="C1" s="6"/>
      <c r="D1" s="6"/>
      <c r="E1" s="6"/>
    </row>
    <row r="2" spans="1:6">
      <c r="C2" s="6"/>
      <c r="D2" s="6"/>
      <c r="E2" s="6"/>
    </row>
    <row r="3" spans="1:6">
      <c r="A3" s="84" t="s">
        <v>86</v>
      </c>
      <c r="B3" s="84"/>
      <c r="C3" s="84"/>
      <c r="D3" s="84"/>
      <c r="E3" s="84"/>
    </row>
    <row r="4" spans="1:6">
      <c r="A4" s="84"/>
      <c r="B4" s="84"/>
      <c r="C4" s="84"/>
      <c r="D4" s="84"/>
      <c r="E4" s="84"/>
    </row>
    <row r="5" spans="1:6">
      <c r="A5" s="6"/>
      <c r="B5" s="6"/>
      <c r="C5" s="6"/>
      <c r="D5" s="6"/>
      <c r="E5" s="6"/>
    </row>
    <row r="7" spans="1:6" ht="89.25">
      <c r="A7" s="5" t="s">
        <v>0</v>
      </c>
      <c r="B7" s="5" t="s">
        <v>1</v>
      </c>
      <c r="C7" s="5" t="s">
        <v>11</v>
      </c>
      <c r="D7" s="72" t="s">
        <v>93</v>
      </c>
      <c r="E7" s="5" t="s">
        <v>94</v>
      </c>
    </row>
    <row r="8" spans="1:6">
      <c r="A8" s="5">
        <v>1</v>
      </c>
      <c r="B8" s="5">
        <v>2</v>
      </c>
      <c r="C8" s="5">
        <v>3</v>
      </c>
      <c r="D8" s="8">
        <v>4</v>
      </c>
      <c r="E8" s="8">
        <v>5</v>
      </c>
    </row>
    <row r="9" spans="1:6">
      <c r="A9" s="129" t="s">
        <v>52</v>
      </c>
      <c r="B9" s="130"/>
      <c r="C9" s="34" t="s">
        <v>3</v>
      </c>
      <c r="D9" s="35">
        <f>SUM(D10:D13)</f>
        <v>562754.30000000005</v>
      </c>
      <c r="E9" s="35">
        <f>SUM(E10:E13)</f>
        <v>749991.8</v>
      </c>
      <c r="F9" s="28"/>
    </row>
    <row r="10" spans="1:6">
      <c r="A10" s="131"/>
      <c r="B10" s="132"/>
      <c r="C10" s="34" t="s">
        <v>14</v>
      </c>
      <c r="D10" s="73">
        <f>SUM(D15+D45+D95+D140+D160+D190+D210+D235)</f>
        <v>170836.9</v>
      </c>
      <c r="E10" s="73">
        <f>SUM(E15+E45+E95+E140+E160+E190+E210+E235)</f>
        <v>272975.59999999998</v>
      </c>
      <c r="F10" s="28"/>
    </row>
    <row r="11" spans="1:6">
      <c r="A11" s="131"/>
      <c r="B11" s="132"/>
      <c r="C11" s="34" t="s">
        <v>15</v>
      </c>
      <c r="D11" s="73">
        <f>SUM(D16+D46+D96+D141+D161+D191+D211+D236)</f>
        <v>313534.5</v>
      </c>
      <c r="E11" s="73">
        <f>SUM(E16+E46+E96+E141+E161+E191+E211+E236)</f>
        <v>398372.2</v>
      </c>
      <c r="F11" s="28"/>
    </row>
    <row r="12" spans="1:6">
      <c r="A12" s="131"/>
      <c r="B12" s="132"/>
      <c r="C12" s="34" t="s">
        <v>16</v>
      </c>
      <c r="D12" s="73">
        <f t="shared" ref="D12:D13" si="0">SUM(D17+D47+D97+D142+D162+D192+D212+D237)</f>
        <v>12209.400000000001</v>
      </c>
      <c r="E12" s="73">
        <f>SUM(E17+E47+E97+E142+E162+E192+E212+E237)</f>
        <v>8498.2999999999993</v>
      </c>
      <c r="F12" s="28"/>
    </row>
    <row r="13" spans="1:6" ht="15" customHeight="1">
      <c r="A13" s="133"/>
      <c r="B13" s="134"/>
      <c r="C13" s="34" t="s">
        <v>17</v>
      </c>
      <c r="D13" s="73">
        <f t="shared" si="0"/>
        <v>66173.5</v>
      </c>
      <c r="E13" s="73">
        <f>SUM(E18+E48+E98+E143+E163+E193+E213+E243)</f>
        <v>70145.700000000012</v>
      </c>
      <c r="F13" s="28"/>
    </row>
    <row r="14" spans="1:6" ht="12.75" customHeight="1">
      <c r="A14" s="126" t="s">
        <v>12</v>
      </c>
      <c r="B14" s="126" t="s">
        <v>13</v>
      </c>
      <c r="C14" s="27" t="s">
        <v>3</v>
      </c>
      <c r="D14" s="23">
        <f>SUM(D15:D18)</f>
        <v>5751</v>
      </c>
      <c r="E14" s="23">
        <f>SUM(E15:E18)</f>
        <v>2387.2000000000003</v>
      </c>
      <c r="F14" s="28"/>
    </row>
    <row r="15" spans="1:6" ht="22.5" customHeight="1">
      <c r="A15" s="127"/>
      <c r="B15" s="127"/>
      <c r="C15" s="27" t="s">
        <v>14</v>
      </c>
      <c r="D15" s="40">
        <f>SUM(D20+D25+D30+D35+D40)</f>
        <v>411</v>
      </c>
      <c r="E15" s="40">
        <f>SUM(E20+E25+E30+E35+E40)</f>
        <v>120.8</v>
      </c>
      <c r="F15" s="28"/>
    </row>
    <row r="16" spans="1:6" ht="23.25" customHeight="1">
      <c r="A16" s="127"/>
      <c r="B16" s="127"/>
      <c r="C16" s="27" t="s">
        <v>15</v>
      </c>
      <c r="D16" s="40">
        <f>SUM(D21+D26+D31+D36)</f>
        <v>0</v>
      </c>
      <c r="E16" s="40">
        <f t="shared" ref="D16:E18" si="1">SUM(E21+E26+E31+E36+E41)</f>
        <v>0</v>
      </c>
      <c r="F16" s="28"/>
    </row>
    <row r="17" spans="1:6" ht="20.25" customHeight="1">
      <c r="A17" s="127"/>
      <c r="B17" s="127"/>
      <c r="C17" s="27" t="s">
        <v>16</v>
      </c>
      <c r="D17" s="40">
        <f t="shared" si="1"/>
        <v>0</v>
      </c>
      <c r="E17" s="40">
        <f t="shared" si="1"/>
        <v>0</v>
      </c>
      <c r="F17" s="28"/>
    </row>
    <row r="18" spans="1:6" ht="28.5" customHeight="1">
      <c r="A18" s="128"/>
      <c r="B18" s="128"/>
      <c r="C18" s="27" t="s">
        <v>17</v>
      </c>
      <c r="D18" s="40">
        <f>SUM(D23+D28+D33+D38+D43)</f>
        <v>5340</v>
      </c>
      <c r="E18" s="40">
        <f t="shared" si="1"/>
        <v>2266.4</v>
      </c>
      <c r="F18" s="28"/>
    </row>
    <row r="19" spans="1:6">
      <c r="A19" s="118" t="s">
        <v>18</v>
      </c>
      <c r="B19" s="118" t="s">
        <v>5</v>
      </c>
      <c r="C19" s="54" t="s">
        <v>3</v>
      </c>
      <c r="D19" s="55">
        <f>SUM(D20:D23)</f>
        <v>0</v>
      </c>
      <c r="E19" s="55">
        <f>SUM(E20:E23)</f>
        <v>0</v>
      </c>
      <c r="F19" s="28"/>
    </row>
    <row r="20" spans="1:6" ht="20.25" customHeight="1">
      <c r="A20" s="118"/>
      <c r="B20" s="118"/>
      <c r="C20" s="1" t="s">
        <v>14</v>
      </c>
      <c r="D20" s="4"/>
      <c r="E20" s="4"/>
      <c r="F20" s="28"/>
    </row>
    <row r="21" spans="1:6" ht="19.5" customHeight="1">
      <c r="A21" s="118"/>
      <c r="B21" s="118"/>
      <c r="C21" s="1" t="s">
        <v>15</v>
      </c>
      <c r="D21" s="4"/>
      <c r="E21" s="4"/>
      <c r="F21" s="28"/>
    </row>
    <row r="22" spans="1:6" ht="18" customHeight="1">
      <c r="A22" s="118"/>
      <c r="B22" s="118"/>
      <c r="C22" s="1" t="s">
        <v>16</v>
      </c>
      <c r="D22" s="4"/>
      <c r="E22" s="4"/>
      <c r="F22" s="28"/>
    </row>
    <row r="23" spans="1:6" ht="23.25" customHeight="1">
      <c r="A23" s="118"/>
      <c r="B23" s="118"/>
      <c r="C23" s="1" t="s">
        <v>17</v>
      </c>
      <c r="D23" s="4"/>
      <c r="E23" s="4"/>
      <c r="F23" s="28"/>
    </row>
    <row r="24" spans="1:6">
      <c r="A24" s="118" t="s">
        <v>19</v>
      </c>
      <c r="B24" s="118" t="s">
        <v>6</v>
      </c>
      <c r="C24" s="2" t="s">
        <v>3</v>
      </c>
      <c r="D24" s="62">
        <f>SUM(D25:D28)</f>
        <v>211</v>
      </c>
      <c r="E24" s="62">
        <f>SUM(E25:E28)</f>
        <v>14</v>
      </c>
      <c r="F24" s="28"/>
    </row>
    <row r="25" spans="1:6" ht="20.25" customHeight="1">
      <c r="A25" s="118"/>
      <c r="B25" s="118"/>
      <c r="C25" s="1" t="s">
        <v>14</v>
      </c>
      <c r="D25" s="63">
        <v>211</v>
      </c>
      <c r="E25" s="63">
        <v>14</v>
      </c>
      <c r="F25" s="28"/>
    </row>
    <row r="26" spans="1:6" ht="24" customHeight="1">
      <c r="A26" s="118"/>
      <c r="B26" s="118"/>
      <c r="C26" s="1" t="s">
        <v>15</v>
      </c>
      <c r="D26" s="63"/>
      <c r="E26" s="63"/>
      <c r="F26" s="28"/>
    </row>
    <row r="27" spans="1:6" ht="20.25" customHeight="1">
      <c r="A27" s="118"/>
      <c r="B27" s="118"/>
      <c r="C27" s="1" t="s">
        <v>16</v>
      </c>
      <c r="D27" s="63"/>
      <c r="E27" s="63"/>
      <c r="F27" s="28"/>
    </row>
    <row r="28" spans="1:6" ht="20.25" customHeight="1">
      <c r="A28" s="118"/>
      <c r="B28" s="118"/>
      <c r="C28" s="1" t="s">
        <v>17</v>
      </c>
      <c r="D28" s="63"/>
      <c r="E28" s="63"/>
      <c r="F28" s="28"/>
    </row>
    <row r="29" spans="1:6">
      <c r="A29" s="118" t="s">
        <v>20</v>
      </c>
      <c r="B29" s="118" t="s">
        <v>7</v>
      </c>
      <c r="C29" s="2" t="s">
        <v>3</v>
      </c>
      <c r="D29" s="7">
        <f>SUM(D30:D33)</f>
        <v>200</v>
      </c>
      <c r="E29" s="7">
        <f>SUM(E30:E33)</f>
        <v>106.8</v>
      </c>
      <c r="F29" s="28"/>
    </row>
    <row r="30" spans="1:6" ht="21.75" customHeight="1">
      <c r="A30" s="118"/>
      <c r="B30" s="118"/>
      <c r="C30" s="1" t="s">
        <v>14</v>
      </c>
      <c r="D30" s="4">
        <v>200</v>
      </c>
      <c r="E30" s="4">
        <v>106.8</v>
      </c>
      <c r="F30" s="28"/>
    </row>
    <row r="31" spans="1:6" ht="24.75" customHeight="1">
      <c r="A31" s="118"/>
      <c r="B31" s="118"/>
      <c r="C31" s="1" t="s">
        <v>15</v>
      </c>
      <c r="D31" s="8"/>
      <c r="E31" s="8"/>
      <c r="F31" s="28"/>
    </row>
    <row r="32" spans="1:6">
      <c r="A32" s="118"/>
      <c r="B32" s="118"/>
      <c r="C32" s="1" t="s">
        <v>16</v>
      </c>
      <c r="D32" s="8"/>
      <c r="E32" s="8"/>
      <c r="F32" s="28"/>
    </row>
    <row r="33" spans="1:6" ht="20.25" customHeight="1">
      <c r="A33" s="118"/>
      <c r="B33" s="118"/>
      <c r="C33" s="1" t="s">
        <v>17</v>
      </c>
      <c r="D33" s="8"/>
      <c r="E33" s="8"/>
      <c r="F33" s="28"/>
    </row>
    <row r="34" spans="1:6">
      <c r="A34" s="118" t="s">
        <v>21</v>
      </c>
      <c r="B34" s="118" t="s">
        <v>8</v>
      </c>
      <c r="C34" s="2" t="s">
        <v>3</v>
      </c>
      <c r="D34" s="7">
        <f>SUM(D35:D38)</f>
        <v>5340</v>
      </c>
      <c r="E34" s="7">
        <f>SUM(E35:E38)</f>
        <v>2266.4</v>
      </c>
      <c r="F34" s="28"/>
    </row>
    <row r="35" spans="1:6" ht="18" customHeight="1">
      <c r="A35" s="118"/>
      <c r="B35" s="118"/>
      <c r="C35" s="1" t="s">
        <v>14</v>
      </c>
      <c r="D35" s="4">
        <v>0</v>
      </c>
      <c r="E35" s="4"/>
      <c r="F35" s="28"/>
    </row>
    <row r="36" spans="1:6" ht="24.75" customHeight="1">
      <c r="A36" s="118"/>
      <c r="B36" s="118"/>
      <c r="C36" s="1" t="s">
        <v>15</v>
      </c>
      <c r="D36" s="4">
        <v>0</v>
      </c>
      <c r="E36" s="4">
        <v>0</v>
      </c>
      <c r="F36" s="28"/>
    </row>
    <row r="37" spans="1:6">
      <c r="A37" s="118"/>
      <c r="B37" s="118"/>
      <c r="C37" s="1" t="s">
        <v>16</v>
      </c>
      <c r="D37" s="4">
        <v>0</v>
      </c>
      <c r="E37" s="4">
        <v>0</v>
      </c>
      <c r="F37" s="28"/>
    </row>
    <row r="38" spans="1:6" ht="24.75" customHeight="1">
      <c r="A38" s="118"/>
      <c r="B38" s="118"/>
      <c r="C38" s="1" t="s">
        <v>17</v>
      </c>
      <c r="D38" s="4">
        <v>5340</v>
      </c>
      <c r="E38" s="4">
        <v>2266.4</v>
      </c>
      <c r="F38" s="28"/>
    </row>
    <row r="39" spans="1:6">
      <c r="A39" s="118" t="s">
        <v>22</v>
      </c>
      <c r="B39" s="118" t="s">
        <v>9</v>
      </c>
      <c r="C39" s="2" t="s">
        <v>3</v>
      </c>
      <c r="D39" s="7">
        <f>SUM(D40:D43)</f>
        <v>0</v>
      </c>
      <c r="E39" s="7">
        <f>SUM(E40:E43)</f>
        <v>0</v>
      </c>
      <c r="F39" s="28"/>
    </row>
    <row r="40" spans="1:6" ht="22.5" customHeight="1">
      <c r="A40" s="118"/>
      <c r="B40" s="118"/>
      <c r="C40" s="1" t="s">
        <v>14</v>
      </c>
      <c r="D40" s="4"/>
      <c r="E40" s="4"/>
      <c r="F40" s="28"/>
    </row>
    <row r="41" spans="1:6" ht="21.75" customHeight="1">
      <c r="A41" s="118"/>
      <c r="B41" s="118"/>
      <c r="C41" s="1" t="s">
        <v>15</v>
      </c>
      <c r="D41" s="4"/>
      <c r="E41" s="4"/>
      <c r="F41" s="28"/>
    </row>
    <row r="42" spans="1:6">
      <c r="A42" s="118"/>
      <c r="B42" s="118"/>
      <c r="C42" s="1" t="s">
        <v>16</v>
      </c>
      <c r="D42" s="4"/>
      <c r="E42" s="4"/>
      <c r="F42" s="28"/>
    </row>
    <row r="43" spans="1:6" ht="21.75" customHeight="1">
      <c r="A43" s="118"/>
      <c r="B43" s="118"/>
      <c r="C43" s="1" t="s">
        <v>17</v>
      </c>
      <c r="D43" s="4"/>
      <c r="E43" s="4"/>
      <c r="F43" s="28"/>
    </row>
    <row r="44" spans="1:6" ht="30" customHeight="1">
      <c r="A44" s="120" t="s">
        <v>95</v>
      </c>
      <c r="B44" s="121"/>
      <c r="C44" s="27" t="s">
        <v>3</v>
      </c>
      <c r="D44" s="23">
        <f>SUM(D45:D48)</f>
        <v>437778.49999999994</v>
      </c>
      <c r="E44" s="40">
        <f>SUM(E45:E48)</f>
        <v>518071.8</v>
      </c>
      <c r="F44" s="28"/>
    </row>
    <row r="45" spans="1:6" ht="17.25" customHeight="1">
      <c r="A45" s="122"/>
      <c r="B45" s="123"/>
      <c r="C45" s="27" t="s">
        <v>14</v>
      </c>
      <c r="D45" s="44">
        <f>SUM(D50+D55+D60+D65+D70+D75+D80+D85+D90)</f>
        <v>75510</v>
      </c>
      <c r="E45" s="44">
        <f>SUM(E50+E55+E60+E65+E70+E75+E80+E85+E90)</f>
        <v>116898.69999999998</v>
      </c>
      <c r="F45" s="28"/>
    </row>
    <row r="46" spans="1:6" ht="15.75" customHeight="1">
      <c r="A46" s="122"/>
      <c r="B46" s="123"/>
      <c r="C46" s="27" t="s">
        <v>15</v>
      </c>
      <c r="D46" s="44">
        <f t="shared" ref="D46:E48" si="2">SUM(D51+D56+D61+D66+D71+D76+D81+D86+D91)</f>
        <v>302848.49999999994</v>
      </c>
      <c r="E46" s="44">
        <f t="shared" si="2"/>
        <v>349951.8</v>
      </c>
      <c r="F46" s="28"/>
    </row>
    <row r="47" spans="1:6" ht="15.75" customHeight="1">
      <c r="A47" s="122"/>
      <c r="B47" s="123"/>
      <c r="C47" s="27" t="s">
        <v>16</v>
      </c>
      <c r="D47" s="44">
        <f t="shared" si="2"/>
        <v>4950.8</v>
      </c>
      <c r="E47" s="44">
        <f>SUM(E52+E57+E62+E67+E72+E77+E82+E87+E92)</f>
        <v>5010</v>
      </c>
      <c r="F47" s="28"/>
    </row>
    <row r="48" spans="1:6" ht="15" customHeight="1">
      <c r="A48" s="124"/>
      <c r="B48" s="125"/>
      <c r="C48" s="27" t="s">
        <v>17</v>
      </c>
      <c r="D48" s="44">
        <f t="shared" si="2"/>
        <v>54469.2</v>
      </c>
      <c r="E48" s="44">
        <f t="shared" si="2"/>
        <v>46211.3</v>
      </c>
      <c r="F48" s="28"/>
    </row>
    <row r="49" spans="1:6" ht="22.5" customHeight="1">
      <c r="A49" s="115" t="s">
        <v>19</v>
      </c>
      <c r="B49" s="115" t="s">
        <v>96</v>
      </c>
      <c r="C49" s="2" t="s">
        <v>3</v>
      </c>
      <c r="D49" s="69">
        <f>SUM(D50:D53)</f>
        <v>214082.3</v>
      </c>
      <c r="E49" s="69">
        <f>SUM(E50:E53)</f>
        <v>253066.9</v>
      </c>
      <c r="F49" s="28"/>
    </row>
    <row r="50" spans="1:6">
      <c r="A50" s="116"/>
      <c r="B50" s="116"/>
      <c r="C50" s="1" t="s">
        <v>14</v>
      </c>
      <c r="D50" s="24">
        <v>23736</v>
      </c>
      <c r="E50" s="64">
        <v>43201.4</v>
      </c>
      <c r="F50" s="28"/>
    </row>
    <row r="51" spans="1:6">
      <c r="A51" s="116"/>
      <c r="B51" s="116"/>
      <c r="C51" s="1" t="s">
        <v>15</v>
      </c>
      <c r="D51" s="24">
        <v>171396.3</v>
      </c>
      <c r="E51" s="24">
        <v>192920.4</v>
      </c>
      <c r="F51" s="28"/>
    </row>
    <row r="52" spans="1:6">
      <c r="A52" s="116"/>
      <c r="B52" s="116"/>
      <c r="C52" s="1" t="s">
        <v>16</v>
      </c>
      <c r="D52" s="24"/>
      <c r="E52" s="24"/>
      <c r="F52" s="28"/>
    </row>
    <row r="53" spans="1:6">
      <c r="A53" s="117"/>
      <c r="B53" s="117"/>
      <c r="C53" s="1" t="s">
        <v>17</v>
      </c>
      <c r="D53" s="24">
        <v>18950</v>
      </c>
      <c r="E53" s="24">
        <v>16945.099999999999</v>
      </c>
      <c r="F53" s="28"/>
    </row>
    <row r="54" spans="1:6" ht="22.5" customHeight="1">
      <c r="A54" s="115" t="s">
        <v>20</v>
      </c>
      <c r="B54" s="115" t="s">
        <v>97</v>
      </c>
      <c r="C54" s="2" t="s">
        <v>3</v>
      </c>
      <c r="D54" s="25">
        <f>SUM(D55:D58)</f>
        <v>8388</v>
      </c>
      <c r="E54" s="25">
        <f>SUM(E55:E58)</f>
        <v>12734.5</v>
      </c>
      <c r="F54" s="28"/>
    </row>
    <row r="55" spans="1:6">
      <c r="A55" s="116"/>
      <c r="B55" s="116"/>
      <c r="C55" s="1" t="s">
        <v>14</v>
      </c>
      <c r="D55" s="26">
        <v>8128</v>
      </c>
      <c r="E55" s="26">
        <v>12441.3</v>
      </c>
      <c r="F55" s="28"/>
    </row>
    <row r="56" spans="1:6">
      <c r="A56" s="116"/>
      <c r="B56" s="116"/>
      <c r="C56" s="1" t="s">
        <v>15</v>
      </c>
      <c r="D56" s="26">
        <v>260</v>
      </c>
      <c r="E56" s="26">
        <v>293.2</v>
      </c>
      <c r="F56" s="28"/>
    </row>
    <row r="57" spans="1:6">
      <c r="A57" s="116"/>
      <c r="B57" s="116"/>
      <c r="C57" s="1" t="s">
        <v>16</v>
      </c>
      <c r="D57" s="26"/>
      <c r="E57" s="26"/>
      <c r="F57" s="28"/>
    </row>
    <row r="58" spans="1:6">
      <c r="A58" s="117"/>
      <c r="B58" s="116"/>
      <c r="C58" s="1" t="s">
        <v>17</v>
      </c>
      <c r="D58" s="26"/>
      <c r="E58" s="26"/>
      <c r="F58" s="28"/>
    </row>
    <row r="59" spans="1:6" ht="19.5" customHeight="1">
      <c r="A59" s="115" t="s">
        <v>21</v>
      </c>
      <c r="B59" s="115" t="s">
        <v>23</v>
      </c>
      <c r="C59" s="2" t="s">
        <v>3</v>
      </c>
      <c r="D59" s="25">
        <f>SUM(D60:D63)</f>
        <v>1214.3</v>
      </c>
      <c r="E59" s="68">
        <f>SUM(E60:E63)</f>
        <v>1726.3999999999999</v>
      </c>
      <c r="F59" s="28"/>
    </row>
    <row r="60" spans="1:6">
      <c r="A60" s="116"/>
      <c r="B60" s="116"/>
      <c r="C60" s="1" t="s">
        <v>14</v>
      </c>
      <c r="D60" s="26"/>
      <c r="E60" s="38">
        <v>551.29999999999995</v>
      </c>
      <c r="F60" s="28"/>
    </row>
    <row r="61" spans="1:6">
      <c r="A61" s="116"/>
      <c r="B61" s="116"/>
      <c r="C61" s="1" t="s">
        <v>15</v>
      </c>
      <c r="D61" s="26">
        <v>1214.3</v>
      </c>
      <c r="E61" s="38">
        <v>1175.0999999999999</v>
      </c>
      <c r="F61" s="28"/>
    </row>
    <row r="62" spans="1:6">
      <c r="A62" s="116"/>
      <c r="B62" s="116"/>
      <c r="C62" s="1" t="s">
        <v>16</v>
      </c>
      <c r="D62" s="26"/>
      <c r="E62" s="26"/>
      <c r="F62" s="28"/>
    </row>
    <row r="63" spans="1:6">
      <c r="A63" s="117"/>
      <c r="B63" s="117"/>
      <c r="C63" s="1" t="s">
        <v>17</v>
      </c>
      <c r="D63" s="26"/>
      <c r="E63" s="26"/>
      <c r="F63" s="28"/>
    </row>
    <row r="64" spans="1:6" ht="20.25" customHeight="1">
      <c r="A64" s="115" t="s">
        <v>31</v>
      </c>
      <c r="B64" s="115" t="s">
        <v>98</v>
      </c>
      <c r="C64" s="2" t="s">
        <v>3</v>
      </c>
      <c r="D64" s="25">
        <f>SUM(D65:D68)</f>
        <v>13671</v>
      </c>
      <c r="E64" s="25">
        <f>SUM(E65:E68)</f>
        <v>16825.400000000001</v>
      </c>
      <c r="F64" s="28"/>
    </row>
    <row r="65" spans="1:6">
      <c r="A65" s="116"/>
      <c r="B65" s="116"/>
      <c r="C65" s="1" t="s">
        <v>14</v>
      </c>
      <c r="D65" s="26">
        <v>11571</v>
      </c>
      <c r="E65" s="29">
        <v>14659.9</v>
      </c>
      <c r="F65" s="28"/>
    </row>
    <row r="66" spans="1:6">
      <c r="A66" s="116"/>
      <c r="B66" s="116"/>
      <c r="C66" s="1" t="s">
        <v>15</v>
      </c>
      <c r="D66" s="26"/>
      <c r="E66" s="26"/>
      <c r="F66" s="28"/>
    </row>
    <row r="67" spans="1:6">
      <c r="A67" s="116"/>
      <c r="B67" s="116"/>
      <c r="C67" s="1" t="s">
        <v>16</v>
      </c>
      <c r="D67" s="26"/>
      <c r="E67" s="26"/>
      <c r="F67" s="28"/>
    </row>
    <row r="68" spans="1:6">
      <c r="A68" s="117"/>
      <c r="B68" s="116"/>
      <c r="C68" s="1" t="s">
        <v>17</v>
      </c>
      <c r="D68" s="26">
        <v>2100</v>
      </c>
      <c r="E68" s="26">
        <v>2165.5</v>
      </c>
      <c r="F68" s="28"/>
    </row>
    <row r="69" spans="1:6" ht="12.75" customHeight="1">
      <c r="A69" s="115" t="s">
        <v>29</v>
      </c>
      <c r="B69" s="115" t="s">
        <v>99</v>
      </c>
      <c r="C69" s="2" t="s">
        <v>3</v>
      </c>
      <c r="D69" s="74">
        <f>SUM(D70:D73)</f>
        <v>142152.70000000001</v>
      </c>
      <c r="E69" s="75">
        <f>SUM(E70:E73)</f>
        <v>171692.4</v>
      </c>
      <c r="F69" s="28"/>
    </row>
    <row r="70" spans="1:6">
      <c r="A70" s="116"/>
      <c r="B70" s="116"/>
      <c r="C70" s="1" t="s">
        <v>14</v>
      </c>
      <c r="D70" s="38">
        <v>11284</v>
      </c>
      <c r="E70" s="29">
        <v>19441</v>
      </c>
      <c r="F70" s="28"/>
    </row>
    <row r="71" spans="1:6">
      <c r="A71" s="116"/>
      <c r="B71" s="116"/>
      <c r="C71" s="1" t="s">
        <v>15</v>
      </c>
      <c r="D71" s="38">
        <v>96480.6</v>
      </c>
      <c r="E71" s="26">
        <v>124181.8</v>
      </c>
      <c r="F71" s="28"/>
    </row>
    <row r="72" spans="1:6">
      <c r="A72" s="116"/>
      <c r="B72" s="116"/>
      <c r="C72" s="1" t="s">
        <v>16</v>
      </c>
      <c r="D72" s="38">
        <v>968.9</v>
      </c>
      <c r="E72" s="26">
        <v>968.9</v>
      </c>
      <c r="F72" s="28"/>
    </row>
    <row r="73" spans="1:6">
      <c r="A73" s="117"/>
      <c r="B73" s="117"/>
      <c r="C73" s="1" t="s">
        <v>17</v>
      </c>
      <c r="D73" s="38">
        <v>33419.199999999997</v>
      </c>
      <c r="E73" s="26">
        <v>27100.7</v>
      </c>
      <c r="F73" s="28"/>
    </row>
    <row r="74" spans="1:6" ht="21.75" customHeight="1">
      <c r="A74" s="115" t="s">
        <v>32</v>
      </c>
      <c r="B74" s="115" t="s">
        <v>104</v>
      </c>
      <c r="C74" s="2" t="s">
        <v>3</v>
      </c>
      <c r="D74" s="25">
        <f>SUM(D75:D78)</f>
        <v>40</v>
      </c>
      <c r="E74" s="25">
        <f>SUM(E75:E78)</f>
        <v>88.7</v>
      </c>
      <c r="F74" s="28"/>
    </row>
    <row r="75" spans="1:6">
      <c r="A75" s="116"/>
      <c r="B75" s="116"/>
      <c r="C75" s="1" t="s">
        <v>14</v>
      </c>
      <c r="D75" s="26">
        <v>40</v>
      </c>
      <c r="E75" s="26">
        <v>88.7</v>
      </c>
      <c r="F75" s="28"/>
    </row>
    <row r="76" spans="1:6">
      <c r="A76" s="116"/>
      <c r="B76" s="116"/>
      <c r="C76" s="1" t="s">
        <v>15</v>
      </c>
      <c r="D76" s="26"/>
      <c r="E76" s="26"/>
      <c r="F76" s="28"/>
    </row>
    <row r="77" spans="1:6">
      <c r="A77" s="116"/>
      <c r="B77" s="116"/>
      <c r="C77" s="1" t="s">
        <v>16</v>
      </c>
      <c r="D77" s="26"/>
      <c r="E77" s="26"/>
      <c r="F77" s="28"/>
    </row>
    <row r="78" spans="1:6">
      <c r="A78" s="117"/>
      <c r="B78" s="117"/>
      <c r="C78" s="1" t="s">
        <v>17</v>
      </c>
      <c r="D78" s="26"/>
      <c r="E78" s="26"/>
      <c r="F78" s="28"/>
    </row>
    <row r="79" spans="1:6" ht="22.5" customHeight="1">
      <c r="A79" s="115" t="s">
        <v>33</v>
      </c>
      <c r="B79" s="115" t="s">
        <v>103</v>
      </c>
      <c r="C79" s="2" t="s">
        <v>3</v>
      </c>
      <c r="D79" s="25">
        <f>SUM(D80:D83)</f>
        <v>359</v>
      </c>
      <c r="E79" s="25">
        <f>SUM(E80:E83)</f>
        <v>359</v>
      </c>
      <c r="F79" s="28"/>
    </row>
    <row r="80" spans="1:6">
      <c r="A80" s="116"/>
      <c r="B80" s="116"/>
      <c r="C80" s="1" t="s">
        <v>14</v>
      </c>
      <c r="D80" s="26"/>
      <c r="E80" s="26"/>
      <c r="F80" s="28"/>
    </row>
    <row r="81" spans="1:6">
      <c r="A81" s="116"/>
      <c r="B81" s="116"/>
      <c r="C81" s="1" t="s">
        <v>15</v>
      </c>
      <c r="D81" s="26">
        <v>359</v>
      </c>
      <c r="E81" s="26">
        <v>359</v>
      </c>
      <c r="F81" s="28"/>
    </row>
    <row r="82" spans="1:6">
      <c r="A82" s="116"/>
      <c r="B82" s="116"/>
      <c r="C82" s="1" t="s">
        <v>16</v>
      </c>
      <c r="D82" s="26"/>
      <c r="E82" s="26"/>
      <c r="F82" s="28"/>
    </row>
    <row r="83" spans="1:6">
      <c r="A83" s="117"/>
      <c r="B83" s="117"/>
      <c r="C83" s="1" t="s">
        <v>17</v>
      </c>
      <c r="D83" s="26"/>
      <c r="E83" s="29"/>
      <c r="F83" s="28"/>
    </row>
    <row r="84" spans="1:6" ht="19.5" customHeight="1">
      <c r="A84" s="115" t="s">
        <v>34</v>
      </c>
      <c r="B84" s="115" t="s">
        <v>100</v>
      </c>
      <c r="C84" s="2" t="s">
        <v>3</v>
      </c>
      <c r="D84" s="25">
        <f>SUM(D85:D88)</f>
        <v>37120.200000000004</v>
      </c>
      <c r="E84" s="25">
        <f>SUM(E85:E88)</f>
        <v>35063.4</v>
      </c>
      <c r="F84" s="28"/>
    </row>
    <row r="85" spans="1:6">
      <c r="A85" s="116"/>
      <c r="B85" s="116"/>
      <c r="C85" s="1" t="s">
        <v>14</v>
      </c>
      <c r="D85" s="26"/>
      <c r="E85" s="26"/>
      <c r="F85" s="28"/>
    </row>
    <row r="86" spans="1:6">
      <c r="A86" s="116"/>
      <c r="B86" s="116"/>
      <c r="C86" s="1" t="s">
        <v>15</v>
      </c>
      <c r="D86" s="26">
        <v>33138.300000000003</v>
      </c>
      <c r="E86" s="26">
        <v>31022.3</v>
      </c>
      <c r="F86" s="28"/>
    </row>
    <row r="87" spans="1:6">
      <c r="A87" s="116"/>
      <c r="B87" s="116"/>
      <c r="C87" s="1" t="s">
        <v>16</v>
      </c>
      <c r="D87" s="26">
        <v>3981.9</v>
      </c>
      <c r="E87" s="26">
        <v>4041.1</v>
      </c>
      <c r="F87" s="28"/>
    </row>
    <row r="88" spans="1:6">
      <c r="A88" s="117"/>
      <c r="B88" s="117"/>
      <c r="C88" s="1" t="s">
        <v>17</v>
      </c>
      <c r="D88" s="26"/>
      <c r="E88" s="26"/>
      <c r="F88" s="28"/>
    </row>
    <row r="89" spans="1:6" ht="24" customHeight="1">
      <c r="A89" s="115" t="s">
        <v>89</v>
      </c>
      <c r="B89" s="147" t="s">
        <v>102</v>
      </c>
      <c r="C89" s="39" t="s">
        <v>3</v>
      </c>
      <c r="D89" s="25">
        <f>SUM(D90:D93)</f>
        <v>20751</v>
      </c>
      <c r="E89" s="25">
        <f>SUM(E90:E93)</f>
        <v>26515.1</v>
      </c>
      <c r="F89" s="28"/>
    </row>
    <row r="90" spans="1:6">
      <c r="A90" s="116"/>
      <c r="B90" s="148"/>
      <c r="C90" s="19" t="s">
        <v>14</v>
      </c>
      <c r="D90" s="26">
        <v>20751</v>
      </c>
      <c r="E90" s="26">
        <v>26515.1</v>
      </c>
      <c r="F90" s="28"/>
    </row>
    <row r="91" spans="1:6">
      <c r="A91" s="116"/>
      <c r="B91" s="148"/>
      <c r="C91" s="19" t="s">
        <v>15</v>
      </c>
      <c r="D91" s="26"/>
      <c r="E91" s="26"/>
      <c r="F91" s="28"/>
    </row>
    <row r="92" spans="1:6">
      <c r="A92" s="116"/>
      <c r="B92" s="148"/>
      <c r="C92" s="19" t="s">
        <v>16</v>
      </c>
      <c r="D92" s="26"/>
      <c r="E92" s="26"/>
      <c r="F92" s="28"/>
    </row>
    <row r="93" spans="1:6">
      <c r="A93" s="117"/>
      <c r="B93" s="149"/>
      <c r="C93" s="19" t="s">
        <v>17</v>
      </c>
      <c r="D93" s="26"/>
      <c r="E93" s="26"/>
      <c r="F93" s="28"/>
    </row>
    <row r="94" spans="1:6" ht="12.75" customHeight="1">
      <c r="A94" s="135" t="s">
        <v>105</v>
      </c>
      <c r="B94" s="136"/>
      <c r="C94" s="27" t="s">
        <v>3</v>
      </c>
      <c r="D94" s="22">
        <f>SUM(D95:D98)</f>
        <v>82925.600000000006</v>
      </c>
      <c r="E94" s="22">
        <f>SUM(E95:E98)</f>
        <v>117096.79999999997</v>
      </c>
      <c r="F94" s="28"/>
    </row>
    <row r="95" spans="1:6" ht="12.75" customHeight="1">
      <c r="A95" s="137"/>
      <c r="B95" s="138"/>
      <c r="C95" s="27" t="s">
        <v>14</v>
      </c>
      <c r="D95" s="22">
        <f>SUM(D100+D105+D110+D115+D120+D125+D130+D135)</f>
        <v>75528.600000000006</v>
      </c>
      <c r="E95" s="22">
        <f>SUM(E100+E105+E110+E115+E120+E125+E130+E135)</f>
        <v>110218.19999999998</v>
      </c>
      <c r="F95" s="28"/>
    </row>
    <row r="96" spans="1:6" ht="12.75" customHeight="1">
      <c r="A96" s="137"/>
      <c r="B96" s="138"/>
      <c r="C96" s="27" t="s">
        <v>15</v>
      </c>
      <c r="D96" s="22">
        <f>SUM(D101+D106+D111+D116+D121+D126+D131+D136)</f>
        <v>1003.4000000000001</v>
      </c>
      <c r="E96" s="22">
        <f>SUM(E101+E106+E111+E116+E121+E126+E131)</f>
        <v>758.4</v>
      </c>
      <c r="F96" s="28"/>
    </row>
    <row r="97" spans="1:6" ht="12.75" customHeight="1">
      <c r="A97" s="137"/>
      <c r="B97" s="138"/>
      <c r="C97" s="27" t="s">
        <v>16</v>
      </c>
      <c r="D97" s="22">
        <f t="shared" ref="D97:E97" si="3">SUM(D102+D107+D112+D117+D122+D127+D132)</f>
        <v>1397.3</v>
      </c>
      <c r="E97" s="22">
        <f t="shared" si="3"/>
        <v>1510.3</v>
      </c>
      <c r="F97" s="28"/>
    </row>
    <row r="98" spans="1:6" ht="12.75" customHeight="1">
      <c r="A98" s="137"/>
      <c r="B98" s="138"/>
      <c r="C98" s="27" t="s">
        <v>17</v>
      </c>
      <c r="D98" s="22">
        <f>SUM(D103+D108+D113+D118+D123+D128+D133)</f>
        <v>4996.3</v>
      </c>
      <c r="E98" s="22">
        <f>SUM(E103+E108+E113+E118+E123+E128+E133)</f>
        <v>4609.8999999999996</v>
      </c>
      <c r="F98" s="28"/>
    </row>
    <row r="99" spans="1:6" ht="19.5" customHeight="1">
      <c r="A99" s="118" t="s">
        <v>29</v>
      </c>
      <c r="B99" s="118" t="s">
        <v>35</v>
      </c>
      <c r="C99" s="2" t="s">
        <v>3</v>
      </c>
      <c r="D99" s="25">
        <f>SUM(D100:D103)</f>
        <v>38565.299999999996</v>
      </c>
      <c r="E99" s="25">
        <f>SUM(E100:E103)</f>
        <v>49257.599999999999</v>
      </c>
      <c r="F99" s="28"/>
    </row>
    <row r="100" spans="1:6">
      <c r="A100" s="118"/>
      <c r="B100" s="118"/>
      <c r="C100" s="1" t="s">
        <v>14</v>
      </c>
      <c r="D100" s="26">
        <v>35181.599999999999</v>
      </c>
      <c r="E100" s="26">
        <v>45760.2</v>
      </c>
      <c r="F100" s="28"/>
    </row>
    <row r="101" spans="1:6">
      <c r="A101" s="118"/>
      <c r="B101" s="118"/>
      <c r="C101" s="1" t="s">
        <v>15</v>
      </c>
      <c r="D101" s="26">
        <v>370.2</v>
      </c>
      <c r="E101" s="26">
        <v>309.2</v>
      </c>
      <c r="F101" s="28"/>
    </row>
    <row r="102" spans="1:6">
      <c r="A102" s="118"/>
      <c r="B102" s="118"/>
      <c r="C102" s="1" t="s">
        <v>16</v>
      </c>
      <c r="D102" s="26">
        <v>1397.3</v>
      </c>
      <c r="E102" s="26">
        <v>1497.3</v>
      </c>
      <c r="F102" s="28"/>
    </row>
    <row r="103" spans="1:6">
      <c r="A103" s="118"/>
      <c r="B103" s="118"/>
      <c r="C103" s="1" t="s">
        <v>17</v>
      </c>
      <c r="D103" s="26">
        <v>1616.2</v>
      </c>
      <c r="E103" s="26">
        <v>1690.9</v>
      </c>
      <c r="F103" s="28"/>
    </row>
    <row r="104" spans="1:6" ht="22.5" customHeight="1">
      <c r="A104" s="118" t="s">
        <v>19</v>
      </c>
      <c r="B104" s="118" t="s">
        <v>108</v>
      </c>
      <c r="C104" s="2" t="s">
        <v>3</v>
      </c>
      <c r="D104" s="25">
        <f>SUM(D105:D108)</f>
        <v>12851.2</v>
      </c>
      <c r="E104" s="25">
        <f>SUM(E105:E108)</f>
        <v>21791.199999999997</v>
      </c>
      <c r="F104" s="28"/>
    </row>
    <row r="105" spans="1:6">
      <c r="A105" s="118"/>
      <c r="B105" s="118"/>
      <c r="C105" s="1" t="s">
        <v>14</v>
      </c>
      <c r="D105" s="26">
        <v>12609.6</v>
      </c>
      <c r="E105" s="26">
        <v>21528.5</v>
      </c>
      <c r="F105" s="28"/>
    </row>
    <row r="106" spans="1:6">
      <c r="A106" s="118"/>
      <c r="B106" s="118"/>
      <c r="C106" s="1" t="s">
        <v>15</v>
      </c>
      <c r="D106" s="26">
        <v>148</v>
      </c>
      <c r="E106" s="26">
        <v>77.599999999999994</v>
      </c>
      <c r="F106" s="28"/>
    </row>
    <row r="107" spans="1:6">
      <c r="A107" s="118"/>
      <c r="B107" s="118"/>
      <c r="C107" s="1" t="s">
        <v>16</v>
      </c>
      <c r="D107" s="26"/>
      <c r="E107" s="26">
        <v>13</v>
      </c>
      <c r="F107" s="28"/>
    </row>
    <row r="108" spans="1:6">
      <c r="A108" s="118"/>
      <c r="B108" s="118"/>
      <c r="C108" s="1" t="s">
        <v>17</v>
      </c>
      <c r="D108" s="26">
        <v>93.6</v>
      </c>
      <c r="E108" s="26">
        <v>172.1</v>
      </c>
      <c r="F108" s="28"/>
    </row>
    <row r="109" spans="1:6" ht="21.75" customHeight="1">
      <c r="A109" s="118" t="s">
        <v>30</v>
      </c>
      <c r="B109" s="118" t="s">
        <v>36</v>
      </c>
      <c r="C109" s="2" t="s">
        <v>3</v>
      </c>
      <c r="D109" s="25">
        <f>SUM(D110:D113)</f>
        <v>1410.5</v>
      </c>
      <c r="E109" s="25">
        <f>SUM(E110:E113)</f>
        <v>1813.5</v>
      </c>
      <c r="F109" s="28"/>
    </row>
    <row r="110" spans="1:6">
      <c r="A110" s="118"/>
      <c r="B110" s="118"/>
      <c r="C110" s="1" t="s">
        <v>14</v>
      </c>
      <c r="D110" s="26">
        <v>1340</v>
      </c>
      <c r="E110" s="26">
        <v>1720</v>
      </c>
      <c r="F110" s="28"/>
    </row>
    <row r="111" spans="1:6">
      <c r="A111" s="118"/>
      <c r="B111" s="118"/>
      <c r="C111" s="1" t="s">
        <v>15</v>
      </c>
      <c r="D111" s="29"/>
      <c r="E111" s="29"/>
      <c r="F111" s="28"/>
    </row>
    <row r="112" spans="1:6">
      <c r="A112" s="118"/>
      <c r="B112" s="118"/>
      <c r="C112" s="1" t="s">
        <v>16</v>
      </c>
      <c r="D112" s="26"/>
      <c r="E112" s="26"/>
      <c r="F112" s="28"/>
    </row>
    <row r="113" spans="1:6">
      <c r="A113" s="118"/>
      <c r="B113" s="118"/>
      <c r="C113" s="1" t="s">
        <v>17</v>
      </c>
      <c r="D113" s="26">
        <v>70.5</v>
      </c>
      <c r="E113" s="26">
        <v>93.5</v>
      </c>
      <c r="F113" s="28"/>
    </row>
    <row r="114" spans="1:6" ht="23.25" customHeight="1">
      <c r="A114" s="118" t="s">
        <v>21</v>
      </c>
      <c r="B114" s="119" t="s">
        <v>37</v>
      </c>
      <c r="C114" s="2" t="s">
        <v>3</v>
      </c>
      <c r="D114" s="25">
        <f>SUM(D115:D118)</f>
        <v>700</v>
      </c>
      <c r="E114" s="25">
        <f>SUM(E115:E118)</f>
        <v>700</v>
      </c>
      <c r="F114" s="28"/>
    </row>
    <row r="115" spans="1:6">
      <c r="A115" s="118"/>
      <c r="B115" s="119"/>
      <c r="C115" s="1" t="s">
        <v>14</v>
      </c>
      <c r="D115" s="26"/>
      <c r="E115" s="26"/>
      <c r="F115" s="28"/>
    </row>
    <row r="116" spans="1:6">
      <c r="A116" s="118"/>
      <c r="B116" s="119"/>
      <c r="C116" s="1" t="s">
        <v>15</v>
      </c>
      <c r="D116" s="26"/>
      <c r="E116" s="26"/>
      <c r="F116" s="28"/>
    </row>
    <row r="117" spans="1:6">
      <c r="A117" s="118"/>
      <c r="B117" s="119"/>
      <c r="C117" s="1" t="s">
        <v>16</v>
      </c>
      <c r="D117" s="26"/>
      <c r="E117" s="26"/>
      <c r="F117" s="28"/>
    </row>
    <row r="118" spans="1:6">
      <c r="A118" s="118"/>
      <c r="B118" s="119"/>
      <c r="C118" s="1" t="s">
        <v>17</v>
      </c>
      <c r="D118" s="26">
        <v>700</v>
      </c>
      <c r="E118" s="26">
        <v>700</v>
      </c>
      <c r="F118" s="28"/>
    </row>
    <row r="119" spans="1:6" ht="24.75" customHeight="1">
      <c r="A119" s="118" t="s">
        <v>31</v>
      </c>
      <c r="B119" s="119" t="s">
        <v>38</v>
      </c>
      <c r="C119" s="2" t="s">
        <v>3</v>
      </c>
      <c r="D119" s="25">
        <f>SUM(D120:D123)</f>
        <v>15070.2</v>
      </c>
      <c r="E119" s="25">
        <f>SUM(E120:E123)</f>
        <v>21274.399999999998</v>
      </c>
      <c r="F119" s="28"/>
    </row>
    <row r="120" spans="1:6">
      <c r="A120" s="118"/>
      <c r="B120" s="119"/>
      <c r="C120" s="1" t="s">
        <v>14</v>
      </c>
      <c r="D120" s="26">
        <v>13685.4</v>
      </c>
      <c r="E120" s="26">
        <v>20188.7</v>
      </c>
      <c r="F120" s="28"/>
    </row>
    <row r="121" spans="1:6">
      <c r="A121" s="118"/>
      <c r="B121" s="119"/>
      <c r="C121" s="1" t="s">
        <v>15</v>
      </c>
      <c r="D121" s="26">
        <v>485.2</v>
      </c>
      <c r="E121" s="26">
        <v>371.6</v>
      </c>
      <c r="F121" s="28"/>
    </row>
    <row r="122" spans="1:6">
      <c r="A122" s="118"/>
      <c r="B122" s="119"/>
      <c r="C122" s="1" t="s">
        <v>16</v>
      </c>
      <c r="D122" s="26"/>
      <c r="E122" s="26"/>
      <c r="F122" s="28"/>
    </row>
    <row r="123" spans="1:6">
      <c r="A123" s="118"/>
      <c r="B123" s="119"/>
      <c r="C123" s="1" t="s">
        <v>17</v>
      </c>
      <c r="D123" s="26">
        <v>899.6</v>
      </c>
      <c r="E123" s="26">
        <v>714.1</v>
      </c>
      <c r="F123" s="28"/>
    </row>
    <row r="124" spans="1:6" ht="24" customHeight="1">
      <c r="A124" s="118" t="s">
        <v>32</v>
      </c>
      <c r="B124" s="119" t="s">
        <v>39</v>
      </c>
      <c r="C124" s="2" t="s">
        <v>3</v>
      </c>
      <c r="D124" s="25">
        <f>SUM(D125:D128)</f>
        <v>0</v>
      </c>
      <c r="E124" s="25">
        <f>SUM(E125:E128)</f>
        <v>1033.4000000000001</v>
      </c>
      <c r="F124" s="28"/>
    </row>
    <row r="125" spans="1:6">
      <c r="A125" s="118"/>
      <c r="B125" s="119"/>
      <c r="C125" s="1" t="s">
        <v>14</v>
      </c>
      <c r="D125" s="26"/>
      <c r="E125" s="26">
        <v>1033.4000000000001</v>
      </c>
      <c r="F125" s="28"/>
    </row>
    <row r="126" spans="1:6">
      <c r="A126" s="118"/>
      <c r="B126" s="119"/>
      <c r="C126" s="1" t="s">
        <v>15</v>
      </c>
      <c r="D126" s="26"/>
      <c r="E126" s="26"/>
      <c r="F126" s="28"/>
    </row>
    <row r="127" spans="1:6">
      <c r="A127" s="118"/>
      <c r="B127" s="119"/>
      <c r="C127" s="1" t="s">
        <v>16</v>
      </c>
      <c r="D127" s="26"/>
      <c r="E127" s="26"/>
      <c r="F127" s="28"/>
    </row>
    <row r="128" spans="1:6">
      <c r="A128" s="118"/>
      <c r="B128" s="119"/>
      <c r="C128" s="1" t="s">
        <v>17</v>
      </c>
      <c r="D128" s="26"/>
      <c r="E128" s="26"/>
      <c r="F128" s="28"/>
    </row>
    <row r="129" spans="1:6" ht="21.75" customHeight="1">
      <c r="A129" s="118" t="s">
        <v>33</v>
      </c>
      <c r="B129" s="119" t="s">
        <v>106</v>
      </c>
      <c r="C129" s="2" t="s">
        <v>3</v>
      </c>
      <c r="D129" s="25">
        <f>SUM(D130:D133)</f>
        <v>2486.4</v>
      </c>
      <c r="E129" s="25">
        <f>SUM(E130:E133)</f>
        <v>2109.3000000000002</v>
      </c>
      <c r="F129" s="28"/>
    </row>
    <row r="130" spans="1:6">
      <c r="A130" s="118"/>
      <c r="B130" s="119"/>
      <c r="C130" s="1" t="s">
        <v>14</v>
      </c>
      <c r="D130" s="26">
        <v>870</v>
      </c>
      <c r="E130" s="26">
        <v>870</v>
      </c>
      <c r="F130" s="28"/>
    </row>
    <row r="131" spans="1:6">
      <c r="A131" s="118"/>
      <c r="B131" s="119"/>
      <c r="C131" s="1" t="s">
        <v>15</v>
      </c>
      <c r="D131" s="26"/>
      <c r="E131" s="26"/>
      <c r="F131" s="28"/>
    </row>
    <row r="132" spans="1:6">
      <c r="A132" s="118"/>
      <c r="B132" s="119"/>
      <c r="C132" s="1" t="s">
        <v>16</v>
      </c>
      <c r="D132" s="26"/>
      <c r="E132" s="26"/>
      <c r="F132" s="28"/>
    </row>
    <row r="133" spans="1:6">
      <c r="A133" s="118"/>
      <c r="B133" s="119"/>
      <c r="C133" s="1" t="s">
        <v>17</v>
      </c>
      <c r="D133" s="26">
        <v>1616.4</v>
      </c>
      <c r="E133" s="26">
        <v>1239.3</v>
      </c>
      <c r="F133" s="28"/>
    </row>
    <row r="134" spans="1:6">
      <c r="A134" s="118" t="s">
        <v>34</v>
      </c>
      <c r="B134" s="119" t="s">
        <v>107</v>
      </c>
      <c r="C134" s="2" t="s">
        <v>3</v>
      </c>
      <c r="D134" s="25">
        <f>SUM(D135:D138)</f>
        <v>11842</v>
      </c>
      <c r="E134" s="25">
        <f>SUM(E135:E138)</f>
        <v>19117.400000000001</v>
      </c>
      <c r="F134" s="28"/>
    </row>
    <row r="135" spans="1:6">
      <c r="A135" s="118"/>
      <c r="B135" s="119"/>
      <c r="C135" s="45" t="s">
        <v>14</v>
      </c>
      <c r="D135" s="26">
        <v>11842</v>
      </c>
      <c r="E135" s="26">
        <v>19117.400000000001</v>
      </c>
      <c r="F135" s="28"/>
    </row>
    <row r="136" spans="1:6">
      <c r="A136" s="118"/>
      <c r="B136" s="119"/>
      <c r="C136" s="45" t="s">
        <v>15</v>
      </c>
      <c r="D136" s="26"/>
      <c r="E136" s="26"/>
      <c r="F136" s="28"/>
    </row>
    <row r="137" spans="1:6">
      <c r="A137" s="118"/>
      <c r="B137" s="119"/>
      <c r="C137" s="45" t="s">
        <v>16</v>
      </c>
      <c r="D137" s="26"/>
      <c r="E137" s="26"/>
      <c r="F137" s="28"/>
    </row>
    <row r="138" spans="1:6">
      <c r="A138" s="118"/>
      <c r="B138" s="119"/>
      <c r="C138" s="45" t="s">
        <v>17</v>
      </c>
      <c r="D138" s="26"/>
      <c r="E138" s="26"/>
      <c r="F138" s="28"/>
    </row>
    <row r="139" spans="1:6" ht="12.75" customHeight="1">
      <c r="A139" s="139" t="s">
        <v>40</v>
      </c>
      <c r="B139" s="140"/>
      <c r="C139" s="27" t="s">
        <v>3</v>
      </c>
      <c r="D139" s="44">
        <f>SUM(D140:D143)</f>
        <v>23907.7</v>
      </c>
      <c r="E139" s="44">
        <f>SUM(E140:E143)</f>
        <v>62056.2</v>
      </c>
      <c r="F139" s="28"/>
    </row>
    <row r="140" spans="1:6">
      <c r="A140" s="141"/>
      <c r="B140" s="142"/>
      <c r="C140" s="27" t="s">
        <v>14</v>
      </c>
      <c r="D140" s="22">
        <f t="shared" ref="D140:E143" si="4">SUM(D145+D150+D155)</f>
        <v>18719.3</v>
      </c>
      <c r="E140" s="22">
        <f t="shared" si="4"/>
        <v>18249.7</v>
      </c>
      <c r="F140" s="28"/>
    </row>
    <row r="141" spans="1:6">
      <c r="A141" s="141"/>
      <c r="B141" s="142"/>
      <c r="C141" s="27" t="s">
        <v>15</v>
      </c>
      <c r="D141" s="22">
        <f t="shared" si="4"/>
        <v>3810.2</v>
      </c>
      <c r="E141" s="22">
        <f t="shared" si="4"/>
        <v>42261.3</v>
      </c>
      <c r="F141" s="28"/>
    </row>
    <row r="142" spans="1:6">
      <c r="A142" s="141"/>
      <c r="B142" s="142"/>
      <c r="C142" s="27" t="s">
        <v>16</v>
      </c>
      <c r="D142" s="22">
        <f t="shared" si="4"/>
        <v>1378.2</v>
      </c>
      <c r="E142" s="22">
        <f t="shared" si="4"/>
        <v>1545.2</v>
      </c>
      <c r="F142" s="28"/>
    </row>
    <row r="143" spans="1:6">
      <c r="A143" s="141"/>
      <c r="B143" s="142"/>
      <c r="C143" s="43" t="s">
        <v>17</v>
      </c>
      <c r="D143" s="49">
        <f t="shared" si="4"/>
        <v>0</v>
      </c>
      <c r="E143" s="49">
        <f t="shared" si="4"/>
        <v>0</v>
      </c>
      <c r="F143" s="28"/>
    </row>
    <row r="144" spans="1:6">
      <c r="A144" s="118" t="s">
        <v>29</v>
      </c>
      <c r="B144" s="143" t="s">
        <v>79</v>
      </c>
      <c r="C144" s="2" t="s">
        <v>3</v>
      </c>
      <c r="D144" s="25">
        <f>SUM(D145:D148)</f>
        <v>16805.7</v>
      </c>
      <c r="E144" s="25">
        <f>SUM(E145:E148)</f>
        <v>55196.7</v>
      </c>
      <c r="F144" s="28"/>
    </row>
    <row r="145" spans="1:6">
      <c r="A145" s="118"/>
      <c r="B145" s="144"/>
      <c r="C145" s="41" t="s">
        <v>14</v>
      </c>
      <c r="D145" s="29">
        <v>11617.3</v>
      </c>
      <c r="E145" s="29">
        <v>11390.2</v>
      </c>
      <c r="F145" s="28"/>
    </row>
    <row r="146" spans="1:6">
      <c r="A146" s="118"/>
      <c r="B146" s="144"/>
      <c r="C146" s="41" t="s">
        <v>15</v>
      </c>
      <c r="D146" s="29">
        <v>3810.2</v>
      </c>
      <c r="E146" s="29">
        <v>42261.3</v>
      </c>
      <c r="F146" s="28"/>
    </row>
    <row r="147" spans="1:6">
      <c r="A147" s="118"/>
      <c r="B147" s="144"/>
      <c r="C147" s="41" t="s">
        <v>16</v>
      </c>
      <c r="D147" s="29">
        <v>1378.2</v>
      </c>
      <c r="E147" s="29">
        <v>1545.2</v>
      </c>
      <c r="F147" s="28"/>
    </row>
    <row r="148" spans="1:6">
      <c r="A148" s="118"/>
      <c r="B148" s="145"/>
      <c r="C148" s="41" t="s">
        <v>17</v>
      </c>
      <c r="D148" s="29"/>
      <c r="E148" s="25"/>
      <c r="F148" s="28"/>
    </row>
    <row r="149" spans="1:6">
      <c r="A149" s="118" t="s">
        <v>19</v>
      </c>
      <c r="B149" s="143" t="s">
        <v>78</v>
      </c>
      <c r="C149" s="2" t="s">
        <v>3</v>
      </c>
      <c r="D149" s="25">
        <f>SUM(D150:D153)</f>
        <v>1022</v>
      </c>
      <c r="E149" s="25">
        <f>SUM(E150:E153)</f>
        <v>462</v>
      </c>
      <c r="F149" s="28"/>
    </row>
    <row r="150" spans="1:6">
      <c r="A150" s="118"/>
      <c r="B150" s="144"/>
      <c r="C150" s="41" t="s">
        <v>14</v>
      </c>
      <c r="D150" s="29">
        <v>1022</v>
      </c>
      <c r="E150" s="29">
        <v>462</v>
      </c>
      <c r="F150" s="28"/>
    </row>
    <row r="151" spans="1:6">
      <c r="A151" s="118"/>
      <c r="B151" s="144"/>
      <c r="C151" s="41" t="s">
        <v>15</v>
      </c>
      <c r="D151" s="29"/>
      <c r="E151" s="29"/>
      <c r="F151" s="28"/>
    </row>
    <row r="152" spans="1:6">
      <c r="A152" s="118"/>
      <c r="B152" s="144"/>
      <c r="C152" s="41" t="s">
        <v>16</v>
      </c>
      <c r="D152" s="25"/>
      <c r="E152" s="25"/>
      <c r="F152" s="28"/>
    </row>
    <row r="153" spans="1:6">
      <c r="A153" s="118"/>
      <c r="B153" s="145"/>
      <c r="C153" s="41" t="s">
        <v>17</v>
      </c>
      <c r="D153" s="25"/>
      <c r="E153" s="25"/>
      <c r="F153" s="28"/>
    </row>
    <row r="154" spans="1:6">
      <c r="A154" s="118" t="s">
        <v>20</v>
      </c>
      <c r="B154" s="143" t="s">
        <v>77</v>
      </c>
      <c r="C154" s="2" t="s">
        <v>3</v>
      </c>
      <c r="D154" s="25">
        <f>SUM(D155:D158)</f>
        <v>6080</v>
      </c>
      <c r="E154" s="25">
        <f>SUM(E155:E158)</f>
        <v>6397.5</v>
      </c>
      <c r="F154" s="28"/>
    </row>
    <row r="155" spans="1:6">
      <c r="A155" s="118"/>
      <c r="B155" s="144"/>
      <c r="C155" s="41" t="s">
        <v>14</v>
      </c>
      <c r="D155" s="29">
        <v>6080</v>
      </c>
      <c r="E155" s="29">
        <v>6397.5</v>
      </c>
      <c r="F155" s="28"/>
    </row>
    <row r="156" spans="1:6">
      <c r="A156" s="118"/>
      <c r="B156" s="144"/>
      <c r="C156" s="41" t="s">
        <v>15</v>
      </c>
      <c r="D156" s="25"/>
      <c r="E156" s="25"/>
      <c r="F156" s="28"/>
    </row>
    <row r="157" spans="1:6">
      <c r="A157" s="118"/>
      <c r="B157" s="144"/>
      <c r="C157" s="41" t="s">
        <v>16</v>
      </c>
      <c r="D157" s="25"/>
      <c r="E157" s="25"/>
      <c r="F157" s="28"/>
    </row>
    <row r="158" spans="1:6" ht="30" customHeight="1">
      <c r="A158" s="118"/>
      <c r="B158" s="145"/>
      <c r="C158" s="41" t="s">
        <v>17</v>
      </c>
      <c r="D158" s="25"/>
      <c r="E158" s="25"/>
      <c r="F158" s="28"/>
    </row>
    <row r="159" spans="1:6" ht="12.75" customHeight="1">
      <c r="A159" s="153" t="s">
        <v>53</v>
      </c>
      <c r="B159" s="110"/>
      <c r="C159" s="27" t="s">
        <v>3</v>
      </c>
      <c r="D159" s="44">
        <f t="shared" ref="D159:E163" si="5">SUM(D164+D169+D174+D179+D184)</f>
        <v>0</v>
      </c>
      <c r="E159" s="22">
        <f t="shared" si="5"/>
        <v>47047.6</v>
      </c>
      <c r="F159" s="28"/>
    </row>
    <row r="160" spans="1:6">
      <c r="A160" s="154"/>
      <c r="B160" s="112"/>
      <c r="C160" s="27" t="s">
        <v>14</v>
      </c>
      <c r="D160" s="22">
        <f t="shared" si="5"/>
        <v>0</v>
      </c>
      <c r="E160" s="22">
        <f t="shared" si="5"/>
        <v>27445.699999999997</v>
      </c>
      <c r="F160" s="28"/>
    </row>
    <row r="161" spans="1:6">
      <c r="A161" s="154"/>
      <c r="B161" s="112"/>
      <c r="C161" s="27" t="s">
        <v>15</v>
      </c>
      <c r="D161" s="22">
        <f t="shared" si="5"/>
        <v>0</v>
      </c>
      <c r="E161" s="22">
        <f t="shared" si="5"/>
        <v>4807.8999999999996</v>
      </c>
      <c r="F161" s="28"/>
    </row>
    <row r="162" spans="1:6">
      <c r="A162" s="154"/>
      <c r="B162" s="112"/>
      <c r="C162" s="27" t="s">
        <v>16</v>
      </c>
      <c r="D162" s="70">
        <f t="shared" si="5"/>
        <v>0</v>
      </c>
      <c r="E162" s="22">
        <f t="shared" si="5"/>
        <v>0</v>
      </c>
      <c r="F162" s="28"/>
    </row>
    <row r="163" spans="1:6">
      <c r="A163" s="154"/>
      <c r="B163" s="112"/>
      <c r="C163" s="27" t="s">
        <v>17</v>
      </c>
      <c r="D163" s="22">
        <f t="shared" si="5"/>
        <v>0</v>
      </c>
      <c r="E163" s="22">
        <f t="shared" si="5"/>
        <v>14794</v>
      </c>
      <c r="F163" s="28"/>
    </row>
    <row r="164" spans="1:6" ht="21.75" customHeight="1">
      <c r="A164" s="118" t="s">
        <v>29</v>
      </c>
      <c r="B164" s="119" t="s">
        <v>41</v>
      </c>
      <c r="C164" s="2" t="s">
        <v>3</v>
      </c>
      <c r="D164" s="25">
        <f>SUM(D165:D168)</f>
        <v>0</v>
      </c>
      <c r="E164" s="25">
        <f>SUM(E165:E168)</f>
        <v>20502.3</v>
      </c>
      <c r="F164" s="28"/>
    </row>
    <row r="165" spans="1:6">
      <c r="A165" s="118"/>
      <c r="B165" s="119"/>
      <c r="C165" s="1" t="s">
        <v>14</v>
      </c>
      <c r="D165" s="26"/>
      <c r="E165" s="26">
        <v>20502.3</v>
      </c>
      <c r="F165" s="28"/>
    </row>
    <row r="166" spans="1:6">
      <c r="A166" s="118"/>
      <c r="B166" s="119"/>
      <c r="C166" s="1" t="s">
        <v>15</v>
      </c>
      <c r="D166" s="26"/>
      <c r="E166" s="16"/>
      <c r="F166" s="28"/>
    </row>
    <row r="167" spans="1:6">
      <c r="A167" s="118"/>
      <c r="B167" s="119"/>
      <c r="C167" s="1" t="s">
        <v>16</v>
      </c>
      <c r="D167" s="26"/>
      <c r="E167" s="16"/>
      <c r="F167" s="28"/>
    </row>
    <row r="168" spans="1:6">
      <c r="A168" s="118"/>
      <c r="B168" s="119"/>
      <c r="C168" s="1" t="s">
        <v>17</v>
      </c>
      <c r="D168" s="26"/>
      <c r="E168" s="16"/>
      <c r="F168" s="28"/>
    </row>
    <row r="169" spans="1:6" ht="19.5" customHeight="1">
      <c r="A169" s="118" t="s">
        <v>19</v>
      </c>
      <c r="B169" s="119" t="s">
        <v>42</v>
      </c>
      <c r="C169" s="2" t="s">
        <v>3</v>
      </c>
      <c r="D169" s="25">
        <f>SUM(D170:D173)</f>
        <v>0</v>
      </c>
      <c r="E169" s="36">
        <f>SUM(E170:E173)</f>
        <v>11740.3</v>
      </c>
      <c r="F169" s="28"/>
    </row>
    <row r="170" spans="1:6">
      <c r="A170" s="118"/>
      <c r="B170" s="119"/>
      <c r="C170" s="1" t="s">
        <v>14</v>
      </c>
      <c r="D170" s="26"/>
      <c r="E170" s="16">
        <v>6932.4</v>
      </c>
      <c r="F170" s="28"/>
    </row>
    <row r="171" spans="1:6">
      <c r="A171" s="118"/>
      <c r="B171" s="119"/>
      <c r="C171" s="1" t="s">
        <v>15</v>
      </c>
      <c r="D171" s="26"/>
      <c r="E171" s="16">
        <v>4807.8999999999996</v>
      </c>
      <c r="F171" s="28"/>
    </row>
    <row r="172" spans="1:6">
      <c r="A172" s="118"/>
      <c r="B172" s="119"/>
      <c r="C172" s="1" t="s">
        <v>16</v>
      </c>
      <c r="D172" s="26"/>
      <c r="E172" s="16"/>
      <c r="F172" s="28"/>
    </row>
    <row r="173" spans="1:6">
      <c r="A173" s="118"/>
      <c r="B173" s="119"/>
      <c r="C173" s="1" t="s">
        <v>17</v>
      </c>
      <c r="D173" s="26"/>
      <c r="E173" s="16"/>
      <c r="F173" s="28"/>
    </row>
    <row r="174" spans="1:6" ht="25.5" customHeight="1">
      <c r="A174" s="118" t="s">
        <v>30</v>
      </c>
      <c r="B174" s="119" t="s">
        <v>80</v>
      </c>
      <c r="C174" s="2" t="s">
        <v>3</v>
      </c>
      <c r="D174" s="25">
        <f>SUM(D175:D178)</f>
        <v>0</v>
      </c>
      <c r="E174" s="60">
        <f>SUM(E175:E178)</f>
        <v>11</v>
      </c>
      <c r="F174" s="28"/>
    </row>
    <row r="175" spans="1:6">
      <c r="A175" s="118"/>
      <c r="B175" s="119"/>
      <c r="C175" s="1" t="s">
        <v>14</v>
      </c>
      <c r="D175" s="26"/>
      <c r="E175" s="82">
        <v>11</v>
      </c>
      <c r="F175" s="28"/>
    </row>
    <row r="176" spans="1:6">
      <c r="A176" s="118"/>
      <c r="B176" s="119"/>
      <c r="C176" s="1" t="s">
        <v>15</v>
      </c>
      <c r="D176" s="26"/>
      <c r="E176" s="16"/>
      <c r="F176" s="28"/>
    </row>
    <row r="177" spans="1:6">
      <c r="A177" s="118"/>
      <c r="B177" s="119"/>
      <c r="C177" s="1" t="s">
        <v>16</v>
      </c>
      <c r="D177" s="26"/>
      <c r="E177" s="16"/>
      <c r="F177" s="28"/>
    </row>
    <row r="178" spans="1:6">
      <c r="A178" s="118"/>
      <c r="B178" s="119"/>
      <c r="C178" s="1" t="s">
        <v>17</v>
      </c>
      <c r="D178" s="26"/>
      <c r="E178" s="16"/>
      <c r="F178" s="28"/>
    </row>
    <row r="179" spans="1:6" ht="21" customHeight="1">
      <c r="A179" s="118" t="s">
        <v>21</v>
      </c>
      <c r="B179" s="119" t="s">
        <v>43</v>
      </c>
      <c r="C179" s="2" t="s">
        <v>3</v>
      </c>
      <c r="D179" s="25">
        <f>SUM(D180:D183)</f>
        <v>0</v>
      </c>
      <c r="E179" s="60">
        <f>SUM(E180:E183)</f>
        <v>14794</v>
      </c>
      <c r="F179" s="28"/>
    </row>
    <row r="180" spans="1:6">
      <c r="A180" s="118"/>
      <c r="B180" s="119"/>
      <c r="C180" s="1" t="s">
        <v>14</v>
      </c>
      <c r="D180" s="26"/>
      <c r="E180" s="82"/>
      <c r="F180" s="28"/>
    </row>
    <row r="181" spans="1:6">
      <c r="A181" s="118"/>
      <c r="B181" s="119"/>
      <c r="C181" s="1" t="s">
        <v>15</v>
      </c>
      <c r="D181" s="26"/>
      <c r="E181" s="82"/>
      <c r="F181" s="28"/>
    </row>
    <row r="182" spans="1:6">
      <c r="A182" s="118"/>
      <c r="B182" s="119"/>
      <c r="C182" s="1" t="s">
        <v>16</v>
      </c>
      <c r="D182" s="26"/>
      <c r="E182" s="82"/>
      <c r="F182" s="28"/>
    </row>
    <row r="183" spans="1:6">
      <c r="A183" s="118"/>
      <c r="B183" s="119"/>
      <c r="C183" s="1" t="s">
        <v>17</v>
      </c>
      <c r="D183" s="26"/>
      <c r="E183" s="82">
        <v>14794</v>
      </c>
      <c r="F183" s="28"/>
    </row>
    <row r="184" spans="1:6" ht="23.25" customHeight="1">
      <c r="A184" s="118" t="s">
        <v>31</v>
      </c>
      <c r="B184" s="119" t="s">
        <v>44</v>
      </c>
      <c r="C184" s="2" t="s">
        <v>3</v>
      </c>
      <c r="D184" s="25">
        <f>SUM(D185:D188)</f>
        <v>0</v>
      </c>
      <c r="E184" s="60">
        <f>SUM(E185:E188)</f>
        <v>0</v>
      </c>
      <c r="F184" s="28"/>
    </row>
    <row r="185" spans="1:6">
      <c r="A185" s="118"/>
      <c r="B185" s="119"/>
      <c r="C185" s="1" t="s">
        <v>14</v>
      </c>
      <c r="D185" s="26"/>
      <c r="E185" s="16"/>
      <c r="F185" s="28"/>
    </row>
    <row r="186" spans="1:6">
      <c r="A186" s="118"/>
      <c r="B186" s="119"/>
      <c r="C186" s="1" t="s">
        <v>15</v>
      </c>
      <c r="D186" s="26"/>
      <c r="E186" s="16"/>
      <c r="F186" s="28"/>
    </row>
    <row r="187" spans="1:6">
      <c r="A187" s="118"/>
      <c r="B187" s="119"/>
      <c r="C187" s="1" t="s">
        <v>16</v>
      </c>
      <c r="D187" s="26"/>
      <c r="E187" s="16"/>
      <c r="F187" s="28"/>
    </row>
    <row r="188" spans="1:6">
      <c r="A188" s="118"/>
      <c r="B188" s="119"/>
      <c r="C188" s="1" t="s">
        <v>17</v>
      </c>
      <c r="D188" s="26"/>
      <c r="E188" s="16"/>
      <c r="F188" s="28"/>
    </row>
    <row r="189" spans="1:6" ht="12.75" customHeight="1">
      <c r="A189" s="151" t="s">
        <v>45</v>
      </c>
      <c r="B189" s="121"/>
      <c r="C189" s="27" t="s">
        <v>3</v>
      </c>
      <c r="D189" s="22">
        <f>SUM(D190:D193)</f>
        <v>968</v>
      </c>
      <c r="E189" s="44">
        <f>SUM(E190:E193)</f>
        <v>1258.3</v>
      </c>
      <c r="F189" s="28"/>
    </row>
    <row r="190" spans="1:6">
      <c r="A190" s="152"/>
      <c r="B190" s="123"/>
      <c r="C190" s="27" t="s">
        <v>14</v>
      </c>
      <c r="D190" s="22">
        <f>SUM(D195+D200+D205)</f>
        <v>0</v>
      </c>
      <c r="E190" s="22">
        <f>SUM(E195+E200+E205)</f>
        <v>32.200000000000003</v>
      </c>
      <c r="F190" s="28"/>
    </row>
    <row r="191" spans="1:6">
      <c r="A191" s="152"/>
      <c r="B191" s="123"/>
      <c r="C191" s="27" t="s">
        <v>15</v>
      </c>
      <c r="D191" s="22">
        <v>0</v>
      </c>
      <c r="E191" s="22">
        <v>0</v>
      </c>
      <c r="F191" s="28"/>
    </row>
    <row r="192" spans="1:6">
      <c r="A192" s="152"/>
      <c r="B192" s="123"/>
      <c r="C192" s="27" t="s">
        <v>16</v>
      </c>
      <c r="D192" s="22">
        <v>0</v>
      </c>
      <c r="E192" s="22">
        <v>0</v>
      </c>
      <c r="F192" s="28"/>
    </row>
    <row r="193" spans="1:6">
      <c r="A193" s="152"/>
      <c r="B193" s="123"/>
      <c r="C193" s="27" t="s">
        <v>17</v>
      </c>
      <c r="D193" s="22">
        <f>SUM(D208+D203+D198)</f>
        <v>968</v>
      </c>
      <c r="E193" s="22">
        <f>SUM(E208+E203+E198)</f>
        <v>1226.0999999999999</v>
      </c>
      <c r="F193" s="28"/>
    </row>
    <row r="194" spans="1:6" ht="19.5" customHeight="1">
      <c r="A194" s="118" t="s">
        <v>29</v>
      </c>
      <c r="B194" s="119" t="s">
        <v>75</v>
      </c>
      <c r="C194" s="2" t="s">
        <v>3</v>
      </c>
      <c r="D194" s="16">
        <f>SUM(D195:D198)</f>
        <v>0</v>
      </c>
      <c r="E194" s="16">
        <f>SUM(E195:E198)</f>
        <v>32.200000000000003</v>
      </c>
      <c r="F194" s="28"/>
    </row>
    <row r="195" spans="1:6">
      <c r="A195" s="118"/>
      <c r="B195" s="119"/>
      <c r="C195" s="1" t="s">
        <v>14</v>
      </c>
      <c r="D195" s="53">
        <v>0</v>
      </c>
      <c r="E195" s="53">
        <v>32.200000000000003</v>
      </c>
      <c r="F195" s="28"/>
    </row>
    <row r="196" spans="1:6">
      <c r="A196" s="118"/>
      <c r="B196" s="119"/>
      <c r="C196" s="1" t="s">
        <v>15</v>
      </c>
      <c r="D196" s="16"/>
      <c r="E196" s="16"/>
      <c r="F196" s="28"/>
    </row>
    <row r="197" spans="1:6">
      <c r="A197" s="118"/>
      <c r="B197" s="119"/>
      <c r="C197" s="1" t="s">
        <v>16</v>
      </c>
      <c r="D197" s="16"/>
      <c r="E197" s="16"/>
      <c r="F197" s="28"/>
    </row>
    <row r="198" spans="1:6">
      <c r="A198" s="118"/>
      <c r="B198" s="119"/>
      <c r="C198" s="1" t="s">
        <v>17</v>
      </c>
      <c r="D198" s="16"/>
      <c r="E198" s="16"/>
      <c r="F198" s="28"/>
    </row>
    <row r="199" spans="1:6" ht="24.75" customHeight="1">
      <c r="A199" s="118" t="s">
        <v>19</v>
      </c>
      <c r="B199" s="119" t="s">
        <v>46</v>
      </c>
      <c r="C199" s="2" t="s">
        <v>3</v>
      </c>
      <c r="D199" s="16">
        <f>SUM(D200:D203)</f>
        <v>968</v>
      </c>
      <c r="E199" s="16">
        <f>SUM(E200:E203)</f>
        <v>1226.0999999999999</v>
      </c>
      <c r="F199" s="28"/>
    </row>
    <row r="200" spans="1:6">
      <c r="A200" s="118"/>
      <c r="B200" s="119"/>
      <c r="C200" s="1" t="s">
        <v>14</v>
      </c>
      <c r="D200" s="16"/>
      <c r="E200" s="16"/>
      <c r="F200" s="28"/>
    </row>
    <row r="201" spans="1:6">
      <c r="A201" s="118"/>
      <c r="B201" s="119"/>
      <c r="C201" s="1" t="s">
        <v>15</v>
      </c>
      <c r="D201" s="16"/>
      <c r="E201" s="16"/>
      <c r="F201" s="28"/>
    </row>
    <row r="202" spans="1:6">
      <c r="A202" s="118"/>
      <c r="B202" s="119"/>
      <c r="C202" s="1" t="s">
        <v>16</v>
      </c>
      <c r="D202" s="16"/>
      <c r="E202" s="16"/>
      <c r="F202" s="28"/>
    </row>
    <row r="203" spans="1:6">
      <c r="A203" s="118"/>
      <c r="B203" s="119"/>
      <c r="C203" s="1" t="s">
        <v>17</v>
      </c>
      <c r="D203" s="16">
        <v>968</v>
      </c>
      <c r="E203" s="16">
        <v>1226.0999999999999</v>
      </c>
      <c r="F203" s="28"/>
    </row>
    <row r="204" spans="1:6" ht="21.75" customHeight="1">
      <c r="A204" s="118" t="s">
        <v>30</v>
      </c>
      <c r="B204" s="119" t="s">
        <v>47</v>
      </c>
      <c r="C204" s="2" t="s">
        <v>3</v>
      </c>
      <c r="D204" s="16"/>
      <c r="E204" s="16">
        <v>0</v>
      </c>
      <c r="F204" s="28"/>
    </row>
    <row r="205" spans="1:6">
      <c r="A205" s="118"/>
      <c r="B205" s="119"/>
      <c r="C205" s="1" t="s">
        <v>14</v>
      </c>
      <c r="D205" s="16"/>
      <c r="E205" s="16"/>
      <c r="F205" s="28"/>
    </row>
    <row r="206" spans="1:6">
      <c r="A206" s="118"/>
      <c r="B206" s="119"/>
      <c r="C206" s="1" t="s">
        <v>15</v>
      </c>
      <c r="D206" s="16"/>
      <c r="E206" s="16"/>
      <c r="F206" s="28"/>
    </row>
    <row r="207" spans="1:6">
      <c r="A207" s="118"/>
      <c r="B207" s="119"/>
      <c r="C207" s="1" t="s">
        <v>16</v>
      </c>
      <c r="D207" s="16"/>
      <c r="E207" s="16"/>
      <c r="F207" s="28"/>
    </row>
    <row r="208" spans="1:6">
      <c r="A208" s="118"/>
      <c r="B208" s="119"/>
      <c r="C208" s="1" t="s">
        <v>17</v>
      </c>
      <c r="D208" s="16"/>
      <c r="E208" s="16"/>
      <c r="F208" s="28"/>
    </row>
    <row r="209" spans="1:7" ht="12.75" customHeight="1">
      <c r="A209" s="151" t="s">
        <v>48</v>
      </c>
      <c r="B209" s="121"/>
      <c r="C209" s="27" t="s">
        <v>3</v>
      </c>
      <c r="D209" s="44">
        <f>SUM(D210:D213)</f>
        <v>1068</v>
      </c>
      <c r="E209" s="22">
        <f>SUM(E210:E213)</f>
        <v>10.3</v>
      </c>
      <c r="F209" s="28"/>
    </row>
    <row r="210" spans="1:7">
      <c r="A210" s="152"/>
      <c r="B210" s="123"/>
      <c r="C210" s="18" t="s">
        <v>14</v>
      </c>
      <c r="D210" s="44">
        <f t="shared" ref="D210:E213" si="6">SUM(D215+D220+D225+D230)</f>
        <v>568</v>
      </c>
      <c r="E210" s="22">
        <f t="shared" si="6"/>
        <v>10.3</v>
      </c>
      <c r="F210" s="28"/>
    </row>
    <row r="211" spans="1:7">
      <c r="A211" s="152"/>
      <c r="B211" s="123"/>
      <c r="C211" s="18" t="s">
        <v>15</v>
      </c>
      <c r="D211" s="44">
        <f t="shared" si="6"/>
        <v>100</v>
      </c>
      <c r="E211" s="22">
        <f t="shared" si="6"/>
        <v>0</v>
      </c>
      <c r="F211" s="28"/>
    </row>
    <row r="212" spans="1:7">
      <c r="A212" s="152"/>
      <c r="B212" s="123"/>
      <c r="C212" s="18" t="s">
        <v>16</v>
      </c>
      <c r="D212" s="44">
        <f t="shared" si="6"/>
        <v>0</v>
      </c>
      <c r="E212" s="22">
        <f t="shared" si="6"/>
        <v>0</v>
      </c>
      <c r="F212" s="28"/>
    </row>
    <row r="213" spans="1:7">
      <c r="A213" s="152"/>
      <c r="B213" s="123"/>
      <c r="C213" s="18" t="s">
        <v>17</v>
      </c>
      <c r="D213" s="44">
        <f t="shared" si="6"/>
        <v>400</v>
      </c>
      <c r="E213" s="22">
        <f t="shared" si="6"/>
        <v>0</v>
      </c>
      <c r="F213" s="28"/>
    </row>
    <row r="214" spans="1:7" ht="24" customHeight="1">
      <c r="A214" s="118" t="s">
        <v>29</v>
      </c>
      <c r="B214" s="119" t="s">
        <v>49</v>
      </c>
      <c r="C214" s="2" t="s">
        <v>3</v>
      </c>
      <c r="D214" s="16">
        <f>SUM(D215:D218)</f>
        <v>5</v>
      </c>
      <c r="E214" s="16">
        <f>SUM(E215:E218)</f>
        <v>0</v>
      </c>
      <c r="F214" s="28"/>
    </row>
    <row r="215" spans="1:7">
      <c r="A215" s="118"/>
      <c r="B215" s="119"/>
      <c r="C215" s="1" t="s">
        <v>14</v>
      </c>
      <c r="D215" s="16">
        <v>5</v>
      </c>
      <c r="E215" s="16"/>
      <c r="F215" s="28"/>
    </row>
    <row r="216" spans="1:7">
      <c r="A216" s="118"/>
      <c r="B216" s="119"/>
      <c r="C216" s="1" t="s">
        <v>15</v>
      </c>
      <c r="D216" s="16"/>
      <c r="E216" s="16"/>
      <c r="F216" s="28"/>
    </row>
    <row r="217" spans="1:7">
      <c r="A217" s="118"/>
      <c r="B217" s="119"/>
      <c r="C217" s="1" t="s">
        <v>16</v>
      </c>
      <c r="D217" s="16"/>
      <c r="E217" s="16"/>
      <c r="F217" s="28"/>
    </row>
    <row r="218" spans="1:7">
      <c r="A218" s="118"/>
      <c r="B218" s="119"/>
      <c r="C218" s="1" t="s">
        <v>17</v>
      </c>
      <c r="D218" s="16"/>
      <c r="E218" s="16"/>
      <c r="F218" s="28"/>
      <c r="G218" t="s">
        <v>73</v>
      </c>
    </row>
    <row r="219" spans="1:7" ht="17.25" customHeight="1">
      <c r="A219" s="118" t="s">
        <v>19</v>
      </c>
      <c r="B219" s="150" t="s">
        <v>50</v>
      </c>
      <c r="C219" s="2" t="s">
        <v>3</v>
      </c>
      <c r="D219" s="16">
        <f>SUM(D220:D223)</f>
        <v>10</v>
      </c>
      <c r="E219" s="16">
        <f>SUM(E220:E223)</f>
        <v>0</v>
      </c>
      <c r="F219" s="28"/>
    </row>
    <row r="220" spans="1:7">
      <c r="A220" s="118"/>
      <c r="B220" s="150"/>
      <c r="C220" s="1" t="s">
        <v>14</v>
      </c>
      <c r="D220" s="53">
        <v>10</v>
      </c>
      <c r="E220" s="16"/>
      <c r="F220" s="28"/>
    </row>
    <row r="221" spans="1:7">
      <c r="A221" s="118"/>
      <c r="B221" s="150"/>
      <c r="C221" s="1" t="s">
        <v>15</v>
      </c>
      <c r="D221" s="16"/>
      <c r="E221" s="16"/>
      <c r="F221" s="28"/>
    </row>
    <row r="222" spans="1:7">
      <c r="A222" s="118"/>
      <c r="B222" s="150"/>
      <c r="C222" s="1" t="s">
        <v>16</v>
      </c>
      <c r="D222" s="16"/>
      <c r="E222" s="16"/>
      <c r="F222" s="28"/>
    </row>
    <row r="223" spans="1:7">
      <c r="A223" s="118"/>
      <c r="B223" s="150"/>
      <c r="C223" s="1" t="s">
        <v>17</v>
      </c>
      <c r="D223" s="16"/>
      <c r="E223" s="16"/>
      <c r="F223" s="28"/>
    </row>
    <row r="224" spans="1:7" ht="21.75" customHeight="1">
      <c r="A224" s="118" t="s">
        <v>30</v>
      </c>
      <c r="B224" s="150" t="s">
        <v>51</v>
      </c>
      <c r="C224" s="2" t="s">
        <v>3</v>
      </c>
      <c r="D224" s="16">
        <f>SUM(D225:D228)</f>
        <v>53</v>
      </c>
      <c r="E224" s="16">
        <f>SUM(E225:E228)</f>
        <v>10.3</v>
      </c>
      <c r="F224" s="28"/>
    </row>
    <row r="225" spans="1:7">
      <c r="A225" s="118"/>
      <c r="B225" s="150"/>
      <c r="C225" s="1" t="s">
        <v>14</v>
      </c>
      <c r="D225" s="16">
        <v>53</v>
      </c>
      <c r="E225" s="16">
        <v>10.3</v>
      </c>
      <c r="F225" s="28"/>
    </row>
    <row r="226" spans="1:7">
      <c r="A226" s="118"/>
      <c r="B226" s="150"/>
      <c r="C226" s="1" t="s">
        <v>15</v>
      </c>
      <c r="D226" s="16"/>
      <c r="E226" s="16"/>
      <c r="F226" s="28"/>
    </row>
    <row r="227" spans="1:7">
      <c r="A227" s="118"/>
      <c r="B227" s="150"/>
      <c r="C227" s="1" t="s">
        <v>16</v>
      </c>
      <c r="D227" s="16"/>
      <c r="E227" s="16"/>
      <c r="F227" s="28"/>
    </row>
    <row r="228" spans="1:7">
      <c r="A228" s="118"/>
      <c r="B228" s="150"/>
      <c r="C228" s="1" t="s">
        <v>17</v>
      </c>
      <c r="D228" s="16"/>
      <c r="E228" s="16"/>
      <c r="F228" s="28"/>
    </row>
    <row r="229" spans="1:7" ht="18" customHeight="1">
      <c r="A229" s="118" t="s">
        <v>87</v>
      </c>
      <c r="B229" s="146" t="s">
        <v>69</v>
      </c>
      <c r="C229" s="2" t="s">
        <v>3</v>
      </c>
      <c r="D229" s="16">
        <f>SUM(D230:D233)</f>
        <v>1000</v>
      </c>
      <c r="E229" s="16">
        <f>SUM(E230:E233)</f>
        <v>0</v>
      </c>
      <c r="F229" s="28"/>
    </row>
    <row r="230" spans="1:7" ht="17.25" customHeight="1">
      <c r="A230" s="118"/>
      <c r="B230" s="146"/>
      <c r="C230" s="1" t="s">
        <v>14</v>
      </c>
      <c r="D230" s="16">
        <v>500</v>
      </c>
      <c r="E230" s="16"/>
      <c r="F230" s="28"/>
    </row>
    <row r="231" spans="1:7" ht="15" customHeight="1">
      <c r="A231" s="118"/>
      <c r="B231" s="146"/>
      <c r="C231" s="1" t="s">
        <v>15</v>
      </c>
      <c r="D231" s="16">
        <v>100</v>
      </c>
      <c r="E231" s="16"/>
      <c r="F231" s="28"/>
    </row>
    <row r="232" spans="1:7" ht="21" customHeight="1">
      <c r="A232" s="118"/>
      <c r="B232" s="146"/>
      <c r="C232" s="1" t="s">
        <v>16</v>
      </c>
      <c r="D232" s="16"/>
      <c r="E232" s="16"/>
      <c r="F232" s="28"/>
      <c r="G232" t="s">
        <v>73</v>
      </c>
    </row>
    <row r="233" spans="1:7" ht="27" customHeight="1">
      <c r="A233" s="118"/>
      <c r="B233" s="146"/>
      <c r="C233" s="1" t="s">
        <v>17</v>
      </c>
      <c r="D233" s="16">
        <v>400</v>
      </c>
      <c r="E233" s="16"/>
      <c r="F233" s="28"/>
    </row>
    <row r="234" spans="1:7" ht="12.75" customHeight="1">
      <c r="A234" s="109" t="s">
        <v>84</v>
      </c>
      <c r="B234" s="110"/>
      <c r="C234" s="59" t="s">
        <v>3</v>
      </c>
      <c r="D234" s="31">
        <f>SUM(D235:D238)</f>
        <v>10355.5</v>
      </c>
      <c r="E234" s="31">
        <f>SUM(E235:E238)</f>
        <v>1025.5999999999999</v>
      </c>
    </row>
    <row r="235" spans="1:7">
      <c r="A235" s="111"/>
      <c r="B235" s="112"/>
      <c r="C235" s="59" t="s">
        <v>14</v>
      </c>
      <c r="D235" s="31">
        <v>100</v>
      </c>
      <c r="E235" s="31"/>
    </row>
    <row r="236" spans="1:7">
      <c r="A236" s="111"/>
      <c r="B236" s="112"/>
      <c r="C236" s="59" t="s">
        <v>15</v>
      </c>
      <c r="D236" s="31">
        <v>5772.4</v>
      </c>
      <c r="E236" s="31">
        <v>592.79999999999995</v>
      </c>
    </row>
    <row r="237" spans="1:7">
      <c r="A237" s="111"/>
      <c r="B237" s="112"/>
      <c r="C237" s="59" t="s">
        <v>16</v>
      </c>
      <c r="D237" s="31">
        <v>4483.1000000000004</v>
      </c>
      <c r="E237" s="31">
        <v>432.8</v>
      </c>
    </row>
    <row r="238" spans="1:7">
      <c r="A238" s="113"/>
      <c r="B238" s="114"/>
      <c r="C238" s="59" t="s">
        <v>17</v>
      </c>
      <c r="D238" s="31"/>
      <c r="E238" s="31"/>
    </row>
    <row r="239" spans="1:7" ht="51" customHeight="1">
      <c r="A239" s="103" t="s">
        <v>109</v>
      </c>
      <c r="B239" s="104"/>
      <c r="C239" s="76" t="s">
        <v>3</v>
      </c>
      <c r="D239" s="22">
        <f>SUM(D240:D243)</f>
        <v>0</v>
      </c>
      <c r="E239" s="22">
        <f>SUM(E240:E243)</f>
        <v>1038</v>
      </c>
    </row>
    <row r="240" spans="1:7">
      <c r="A240" s="105"/>
      <c r="B240" s="106"/>
      <c r="C240" s="76" t="s">
        <v>14</v>
      </c>
      <c r="D240" s="77"/>
      <c r="E240" s="77"/>
    </row>
    <row r="241" spans="1:5">
      <c r="A241" s="105"/>
      <c r="B241" s="106"/>
      <c r="C241" s="76" t="s">
        <v>15</v>
      </c>
      <c r="D241" s="77"/>
      <c r="E241" s="77"/>
    </row>
    <row r="242" spans="1:5">
      <c r="A242" s="105"/>
      <c r="B242" s="106"/>
      <c r="C242" s="76" t="s">
        <v>16</v>
      </c>
      <c r="D242" s="77"/>
      <c r="E242" s="77"/>
    </row>
    <row r="243" spans="1:5">
      <c r="A243" s="107"/>
      <c r="B243" s="108"/>
      <c r="C243" s="76" t="s">
        <v>17</v>
      </c>
      <c r="D243" s="77"/>
      <c r="E243" s="83">
        <v>1038</v>
      </c>
    </row>
    <row r="244" spans="1:5">
      <c r="B244" s="50"/>
      <c r="D244" s="17"/>
      <c r="E244" s="17"/>
    </row>
    <row r="245" spans="1:5">
      <c r="B245" s="50"/>
      <c r="D245" s="17"/>
      <c r="E245" s="17"/>
    </row>
    <row r="246" spans="1:5">
      <c r="B246" s="50"/>
      <c r="D246" s="17"/>
      <c r="E246" s="17"/>
    </row>
    <row r="247" spans="1:5">
      <c r="B247" s="50"/>
      <c r="D247" s="17"/>
      <c r="E247" s="17"/>
    </row>
    <row r="248" spans="1:5">
      <c r="B248" s="50"/>
      <c r="D248" s="17"/>
      <c r="E248" s="17"/>
    </row>
    <row r="249" spans="1:5">
      <c r="D249" s="17"/>
      <c r="E249" s="17"/>
    </row>
    <row r="250" spans="1:5">
      <c r="D250" s="17"/>
      <c r="E250" s="17"/>
    </row>
    <row r="251" spans="1:5">
      <c r="D251" s="17"/>
      <c r="E251" s="17"/>
    </row>
    <row r="252" spans="1:5">
      <c r="D252" s="17"/>
      <c r="E252" s="17"/>
    </row>
    <row r="253" spans="1:5">
      <c r="D253" s="17"/>
      <c r="E253" s="17"/>
    </row>
    <row r="254" spans="1:5">
      <c r="D254" s="17"/>
      <c r="E254" s="17"/>
    </row>
    <row r="255" spans="1:5">
      <c r="D255" s="17"/>
      <c r="E255" s="17"/>
    </row>
    <row r="256" spans="1:5">
      <c r="D256" s="17"/>
      <c r="E256" s="17"/>
    </row>
    <row r="257" spans="4:5">
      <c r="D257" s="17"/>
      <c r="E257" s="17"/>
    </row>
    <row r="258" spans="4:5">
      <c r="D258" s="17"/>
      <c r="E258" s="17"/>
    </row>
    <row r="259" spans="4:5">
      <c r="D259" s="17"/>
      <c r="E259" s="17"/>
    </row>
    <row r="260" spans="4:5">
      <c r="D260" s="17"/>
      <c r="E260" s="17"/>
    </row>
    <row r="261" spans="4:5">
      <c r="D261" s="17"/>
      <c r="E261" s="17"/>
    </row>
    <row r="262" spans="4:5">
      <c r="D262" s="17"/>
      <c r="E262" s="17"/>
    </row>
    <row r="263" spans="4:5">
      <c r="D263" s="17"/>
      <c r="E263" s="17"/>
    </row>
    <row r="264" spans="4:5">
      <c r="D264" s="17"/>
      <c r="E264" s="17"/>
    </row>
    <row r="265" spans="4:5">
      <c r="D265" s="17"/>
      <c r="E265" s="17"/>
    </row>
    <row r="266" spans="4:5">
      <c r="D266" s="17"/>
      <c r="E266" s="17"/>
    </row>
    <row r="267" spans="4:5">
      <c r="D267" s="17"/>
      <c r="E267" s="17"/>
    </row>
    <row r="268" spans="4:5">
      <c r="D268" s="17"/>
      <c r="E268" s="17"/>
    </row>
    <row r="269" spans="4:5">
      <c r="D269" s="17"/>
      <c r="E269" s="17"/>
    </row>
    <row r="270" spans="4:5">
      <c r="D270" s="17"/>
      <c r="E270" s="17"/>
    </row>
    <row r="271" spans="4:5">
      <c r="D271" s="17"/>
      <c r="E271" s="17"/>
    </row>
    <row r="272" spans="4:5">
      <c r="D272" s="17"/>
      <c r="E272" s="17"/>
    </row>
    <row r="273" spans="4:5">
      <c r="D273" s="17"/>
      <c r="E273" s="17"/>
    </row>
    <row r="274" spans="4:5">
      <c r="D274" s="17"/>
      <c r="E274" s="17"/>
    </row>
    <row r="275" spans="4:5">
      <c r="D275" s="17"/>
      <c r="E275" s="17"/>
    </row>
    <row r="276" spans="4:5">
      <c r="D276" s="17"/>
      <c r="E276" s="17"/>
    </row>
    <row r="277" spans="4:5">
      <c r="D277" s="17"/>
      <c r="E277" s="17"/>
    </row>
    <row r="278" spans="4:5">
      <c r="D278" s="17"/>
      <c r="E278" s="17"/>
    </row>
    <row r="279" spans="4:5">
      <c r="D279" s="17"/>
      <c r="E279" s="17"/>
    </row>
    <row r="280" spans="4:5">
      <c r="D280" s="17"/>
      <c r="E280" s="17"/>
    </row>
    <row r="281" spans="4:5">
      <c r="D281" s="17"/>
      <c r="E281" s="17"/>
    </row>
    <row r="282" spans="4:5">
      <c r="D282" s="17"/>
      <c r="E282" s="17"/>
    </row>
    <row r="283" spans="4:5">
      <c r="D283" s="17"/>
      <c r="E283" s="17"/>
    </row>
    <row r="284" spans="4:5">
      <c r="D284" s="17"/>
      <c r="E284" s="17"/>
    </row>
    <row r="285" spans="4:5">
      <c r="D285" s="17"/>
      <c r="E285" s="17"/>
    </row>
    <row r="286" spans="4:5">
      <c r="D286" s="17"/>
      <c r="E286" s="17"/>
    </row>
    <row r="287" spans="4:5">
      <c r="D287" s="17"/>
      <c r="E287" s="17"/>
    </row>
    <row r="288" spans="4:5">
      <c r="D288" s="17"/>
      <c r="E288" s="17"/>
    </row>
    <row r="289" spans="4:5">
      <c r="D289" s="17"/>
      <c r="E289" s="17"/>
    </row>
    <row r="290" spans="4:5">
      <c r="D290" s="17"/>
      <c r="E290" s="17"/>
    </row>
    <row r="291" spans="4:5">
      <c r="D291" s="17"/>
      <c r="E291" s="17"/>
    </row>
    <row r="292" spans="4:5">
      <c r="D292" s="17"/>
      <c r="E292" s="17"/>
    </row>
    <row r="293" spans="4:5">
      <c r="D293" s="17"/>
      <c r="E293" s="17"/>
    </row>
    <row r="294" spans="4:5">
      <c r="D294" s="17"/>
      <c r="E294" s="17"/>
    </row>
    <row r="295" spans="4:5">
      <c r="D295" s="17"/>
      <c r="E295" s="17"/>
    </row>
    <row r="296" spans="4:5">
      <c r="D296" s="17"/>
      <c r="E296" s="17"/>
    </row>
    <row r="297" spans="4:5">
      <c r="D297" s="17"/>
      <c r="E297" s="17"/>
    </row>
    <row r="298" spans="4:5">
      <c r="D298" s="17"/>
      <c r="E298" s="17"/>
    </row>
    <row r="299" spans="4:5">
      <c r="D299" s="17"/>
      <c r="E299" s="17"/>
    </row>
    <row r="300" spans="4:5">
      <c r="D300" s="17"/>
      <c r="E300" s="17"/>
    </row>
    <row r="301" spans="4:5">
      <c r="D301" s="17"/>
      <c r="E301" s="17"/>
    </row>
    <row r="302" spans="4:5">
      <c r="D302" s="17"/>
      <c r="E302" s="17"/>
    </row>
    <row r="303" spans="4:5">
      <c r="D303" s="17"/>
      <c r="E303" s="17"/>
    </row>
    <row r="304" spans="4:5">
      <c r="D304" s="17"/>
      <c r="E304" s="17"/>
    </row>
    <row r="305" spans="4:5">
      <c r="D305" s="17"/>
      <c r="E305" s="17"/>
    </row>
    <row r="306" spans="4:5">
      <c r="D306" s="17"/>
      <c r="E306" s="17"/>
    </row>
    <row r="307" spans="4:5">
      <c r="D307" s="17"/>
      <c r="E307" s="17"/>
    </row>
    <row r="308" spans="4:5">
      <c r="D308" s="17"/>
      <c r="E308" s="17"/>
    </row>
    <row r="309" spans="4:5">
      <c r="D309" s="17"/>
      <c r="E309" s="17"/>
    </row>
    <row r="310" spans="4:5">
      <c r="D310" s="17"/>
      <c r="E310" s="17"/>
    </row>
    <row r="311" spans="4:5">
      <c r="D311" s="17"/>
      <c r="E311" s="17"/>
    </row>
    <row r="312" spans="4:5">
      <c r="D312" s="17"/>
      <c r="E312" s="17"/>
    </row>
    <row r="313" spans="4:5">
      <c r="D313" s="17"/>
      <c r="E313" s="17"/>
    </row>
    <row r="314" spans="4:5">
      <c r="D314" s="17"/>
      <c r="E314" s="17"/>
    </row>
    <row r="315" spans="4:5">
      <c r="D315" s="17"/>
      <c r="E315" s="17"/>
    </row>
    <row r="316" spans="4:5">
      <c r="D316" s="17"/>
      <c r="E316" s="17"/>
    </row>
    <row r="317" spans="4:5">
      <c r="D317" s="17"/>
      <c r="E317" s="17"/>
    </row>
    <row r="318" spans="4:5">
      <c r="D318" s="17"/>
      <c r="E318" s="17"/>
    </row>
    <row r="319" spans="4:5">
      <c r="D319" s="17"/>
      <c r="E319" s="17"/>
    </row>
    <row r="320" spans="4:5">
      <c r="D320" s="17"/>
      <c r="E320" s="17"/>
    </row>
    <row r="321" spans="4:5">
      <c r="D321" s="17"/>
      <c r="E321" s="17"/>
    </row>
    <row r="322" spans="4:5">
      <c r="D322" s="17"/>
      <c r="E322" s="17"/>
    </row>
    <row r="323" spans="4:5">
      <c r="D323" s="17"/>
      <c r="E323" s="17"/>
    </row>
    <row r="324" spans="4:5">
      <c r="D324" s="17"/>
      <c r="E324" s="17"/>
    </row>
    <row r="325" spans="4:5">
      <c r="D325" s="17"/>
      <c r="E325" s="17"/>
    </row>
    <row r="326" spans="4:5">
      <c r="D326" s="17"/>
      <c r="E326" s="17"/>
    </row>
    <row r="327" spans="4:5">
      <c r="D327" s="17"/>
      <c r="E327" s="17"/>
    </row>
    <row r="328" spans="4:5">
      <c r="D328" s="17"/>
      <c r="E328" s="17"/>
    </row>
    <row r="329" spans="4:5">
      <c r="D329" s="17"/>
      <c r="E329" s="17"/>
    </row>
    <row r="330" spans="4:5">
      <c r="D330" s="17"/>
      <c r="E330" s="17"/>
    </row>
    <row r="331" spans="4:5">
      <c r="D331" s="17"/>
      <c r="E331" s="17"/>
    </row>
    <row r="332" spans="4:5">
      <c r="D332" s="17"/>
      <c r="E332" s="17"/>
    </row>
    <row r="333" spans="4:5">
      <c r="D333" s="17"/>
      <c r="E333" s="17"/>
    </row>
    <row r="334" spans="4:5">
      <c r="D334" s="17"/>
      <c r="E334" s="17"/>
    </row>
    <row r="335" spans="4:5">
      <c r="D335" s="17"/>
      <c r="E335" s="17"/>
    </row>
    <row r="336" spans="4:5">
      <c r="D336" s="17"/>
      <c r="E336" s="17"/>
    </row>
    <row r="337" spans="4:5">
      <c r="D337" s="17"/>
      <c r="E337" s="17"/>
    </row>
    <row r="338" spans="4:5">
      <c r="D338" s="17"/>
      <c r="E338" s="17"/>
    </row>
    <row r="339" spans="4:5">
      <c r="D339" s="17"/>
      <c r="E339" s="17"/>
    </row>
    <row r="340" spans="4:5">
      <c r="D340" s="17"/>
      <c r="E340" s="17"/>
    </row>
    <row r="341" spans="4:5">
      <c r="D341" s="17"/>
      <c r="E341" s="17"/>
    </row>
    <row r="342" spans="4:5">
      <c r="D342" s="17"/>
      <c r="E342" s="17"/>
    </row>
    <row r="343" spans="4:5">
      <c r="D343" s="17"/>
      <c r="E343" s="17"/>
    </row>
    <row r="344" spans="4:5">
      <c r="D344" s="17"/>
      <c r="E344" s="17"/>
    </row>
    <row r="345" spans="4:5">
      <c r="D345" s="17"/>
      <c r="E345" s="17"/>
    </row>
    <row r="346" spans="4:5">
      <c r="D346" s="17"/>
      <c r="E346" s="17"/>
    </row>
    <row r="347" spans="4:5">
      <c r="D347" s="17"/>
      <c r="E347" s="17"/>
    </row>
    <row r="348" spans="4:5">
      <c r="D348" s="17"/>
      <c r="E348" s="17"/>
    </row>
    <row r="349" spans="4:5">
      <c r="D349" s="17"/>
      <c r="E349" s="17"/>
    </row>
    <row r="350" spans="4:5">
      <c r="D350" s="17"/>
      <c r="E350" s="17"/>
    </row>
    <row r="351" spans="4:5">
      <c r="D351" s="17"/>
      <c r="E351" s="17"/>
    </row>
    <row r="352" spans="4:5">
      <c r="D352" s="17"/>
      <c r="E352" s="17"/>
    </row>
    <row r="353" spans="4:5">
      <c r="D353" s="17"/>
      <c r="E353" s="17"/>
    </row>
    <row r="354" spans="4:5">
      <c r="D354" s="17"/>
      <c r="E354" s="17"/>
    </row>
    <row r="355" spans="4:5">
      <c r="D355" s="17"/>
      <c r="E355" s="17"/>
    </row>
    <row r="356" spans="4:5">
      <c r="D356" s="17"/>
      <c r="E356" s="17"/>
    </row>
    <row r="357" spans="4:5">
      <c r="D357" s="17"/>
      <c r="E357" s="17"/>
    </row>
    <row r="358" spans="4:5">
      <c r="D358" s="17"/>
      <c r="E358" s="17"/>
    </row>
    <row r="359" spans="4:5">
      <c r="D359" s="17"/>
      <c r="E359" s="17"/>
    </row>
    <row r="360" spans="4:5">
      <c r="D360" s="17"/>
      <c r="E360" s="17"/>
    </row>
    <row r="361" spans="4:5">
      <c r="D361" s="17"/>
      <c r="E361" s="17"/>
    </row>
    <row r="362" spans="4:5">
      <c r="D362" s="17"/>
      <c r="E362" s="17"/>
    </row>
  </sheetData>
  <mergeCells count="86">
    <mergeCell ref="A219:A223"/>
    <mergeCell ref="B219:B223"/>
    <mergeCell ref="A194:A198"/>
    <mergeCell ref="B194:B198"/>
    <mergeCell ref="A199:A203"/>
    <mergeCell ref="B199:B203"/>
    <mergeCell ref="A204:A208"/>
    <mergeCell ref="B204:B208"/>
    <mergeCell ref="B229:B233"/>
    <mergeCell ref="A229:A233"/>
    <mergeCell ref="A89:A93"/>
    <mergeCell ref="B89:B93"/>
    <mergeCell ref="A224:A228"/>
    <mergeCell ref="B224:B228"/>
    <mergeCell ref="B99:B103"/>
    <mergeCell ref="A209:B213"/>
    <mergeCell ref="A189:B193"/>
    <mergeCell ref="A159:B163"/>
    <mergeCell ref="A184:A188"/>
    <mergeCell ref="B184:B188"/>
    <mergeCell ref="A179:A183"/>
    <mergeCell ref="B179:B183"/>
    <mergeCell ref="A214:A218"/>
    <mergeCell ref="B214:B218"/>
    <mergeCell ref="A174:A178"/>
    <mergeCell ref="B174:B178"/>
    <mergeCell ref="A109:A113"/>
    <mergeCell ref="B109:B113"/>
    <mergeCell ref="A139:B143"/>
    <mergeCell ref="A124:A128"/>
    <mergeCell ref="B124:B128"/>
    <mergeCell ref="A129:A133"/>
    <mergeCell ref="B129:B133"/>
    <mergeCell ref="A164:A168"/>
    <mergeCell ref="B164:B168"/>
    <mergeCell ref="A144:A148"/>
    <mergeCell ref="A149:A153"/>
    <mergeCell ref="B144:B148"/>
    <mergeCell ref="B149:B153"/>
    <mergeCell ref="B154:B158"/>
    <mergeCell ref="A94:B98"/>
    <mergeCell ref="A99:A103"/>
    <mergeCell ref="A104:A108"/>
    <mergeCell ref="B104:B108"/>
    <mergeCell ref="A154:A158"/>
    <mergeCell ref="A134:A138"/>
    <mergeCell ref="B134:B138"/>
    <mergeCell ref="A24:A28"/>
    <mergeCell ref="B24:B28"/>
    <mergeCell ref="A9:B13"/>
    <mergeCell ref="B29:B33"/>
    <mergeCell ref="A34:A38"/>
    <mergeCell ref="B34:B38"/>
    <mergeCell ref="A3:E4"/>
    <mergeCell ref="A14:A18"/>
    <mergeCell ref="B14:B18"/>
    <mergeCell ref="A19:A23"/>
    <mergeCell ref="B19:B23"/>
    <mergeCell ref="B39:B43"/>
    <mergeCell ref="A44:B48"/>
    <mergeCell ref="A29:A33"/>
    <mergeCell ref="B49:B53"/>
    <mergeCell ref="A49:A53"/>
    <mergeCell ref="A39:A43"/>
    <mergeCell ref="B54:B58"/>
    <mergeCell ref="A54:A58"/>
    <mergeCell ref="B64:B68"/>
    <mergeCell ref="A64:A68"/>
    <mergeCell ref="A59:A63"/>
    <mergeCell ref="B59:B63"/>
    <mergeCell ref="A239:B243"/>
    <mergeCell ref="A234:B238"/>
    <mergeCell ref="A69:A73"/>
    <mergeCell ref="B69:B73"/>
    <mergeCell ref="A74:A78"/>
    <mergeCell ref="B74:B78"/>
    <mergeCell ref="A79:A83"/>
    <mergeCell ref="B79:B83"/>
    <mergeCell ref="A84:A88"/>
    <mergeCell ref="B84:B88"/>
    <mergeCell ref="A169:A173"/>
    <mergeCell ref="B169:B173"/>
    <mergeCell ref="A114:A118"/>
    <mergeCell ref="B114:B118"/>
    <mergeCell ref="A119:A123"/>
    <mergeCell ref="B119:B123"/>
  </mergeCells>
  <pageMargins left="0.9055118110236221" right="0.23622047244094491" top="0.28000000000000003" bottom="0.3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Economic</dc:creator>
  <cp:lastModifiedBy>User</cp:lastModifiedBy>
  <cp:lastPrinted>2019-05-16T13:52:24Z</cp:lastPrinted>
  <dcterms:created xsi:type="dcterms:W3CDTF">2013-10-30T10:19:14Z</dcterms:created>
  <dcterms:modified xsi:type="dcterms:W3CDTF">2019-05-17T09:47:36Z</dcterms:modified>
</cp:coreProperties>
</file>