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5315" windowHeight="9975" activeTab="1"/>
  </bookViews>
  <sheets>
    <sheet name="Лист1" sheetId="4" r:id="rId1"/>
    <sheet name="Лист2" sheetId="2" r:id="rId2"/>
    <sheet name="Лист3" sheetId="3" r:id="rId3"/>
    <sheet name="Лист5" sheetId="6" r:id="rId4"/>
  </sheets>
  <calcPr calcId="145621"/>
</workbook>
</file>

<file path=xl/calcChain.xml><?xml version="1.0" encoding="utf-8"?>
<calcChain xmlns="http://schemas.openxmlformats.org/spreadsheetml/2006/main">
  <c r="E26" i="3" l="1"/>
  <c r="E25" i="3"/>
  <c r="G10" i="2" l="1"/>
  <c r="F10" i="2"/>
  <c r="G7" i="2"/>
  <c r="E13" i="6" l="1"/>
  <c r="E12" i="6"/>
  <c r="E11" i="6"/>
  <c r="E10" i="6"/>
  <c r="D13" i="6"/>
  <c r="D12" i="6"/>
  <c r="D11" i="6"/>
  <c r="D10" i="6"/>
  <c r="D14" i="6"/>
  <c r="E13" i="3"/>
  <c r="E12" i="3"/>
  <c r="E11" i="3"/>
  <c r="E10" i="3"/>
  <c r="D13" i="3"/>
  <c r="D12" i="3"/>
  <c r="D11" i="3"/>
  <c r="D10" i="3"/>
  <c r="F7" i="2"/>
  <c r="G23" i="4"/>
  <c r="G22" i="4" s="1"/>
  <c r="F23" i="4"/>
  <c r="F22" i="4" s="1"/>
  <c r="E14" i="6"/>
  <c r="G16" i="4"/>
  <c r="G15" i="4" s="1"/>
  <c r="F16" i="4"/>
  <c r="F15" i="4" s="1"/>
  <c r="E16" i="4"/>
  <c r="E15" i="4" s="1"/>
  <c r="G9" i="4"/>
  <c r="G8" i="4" s="1"/>
  <c r="F9" i="4"/>
  <c r="F8" i="4" s="1"/>
  <c r="E9" i="4"/>
  <c r="E8" i="4"/>
  <c r="E9" i="6" l="1"/>
  <c r="G7" i="4"/>
  <c r="E7" i="4"/>
  <c r="D9" i="6"/>
  <c r="D9" i="3"/>
  <c r="F7" i="4"/>
  <c r="D19" i="3"/>
  <c r="D24" i="3" l="1"/>
  <c r="E19" i="3" l="1"/>
  <c r="D29" i="3" l="1"/>
  <c r="D14" i="3" l="1"/>
  <c r="E14" i="3"/>
  <c r="E24" i="3" l="1"/>
  <c r="E9" i="3" l="1"/>
</calcChain>
</file>

<file path=xl/sharedStrings.xml><?xml version="1.0" encoding="utf-8"?>
<sst xmlns="http://schemas.openxmlformats.org/spreadsheetml/2006/main" count="140" uniqueCount="69">
  <si>
    <t>Статус</t>
  </si>
  <si>
    <t>всего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</si>
  <si>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</si>
  <si>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</si>
  <si>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</si>
  <si>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</si>
  <si>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</si>
  <si>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Наименование подпрограммы</t>
  </si>
  <si>
    <t>Ответственный исполнитель, соисполнители</t>
  </si>
  <si>
    <t>Код бюджетной классифи-кации</t>
  </si>
  <si>
    <t>Расходы (тыс. рублей) по годам</t>
  </si>
  <si>
    <t xml:space="preserve">Программа </t>
  </si>
  <si>
    <r>
      <t>Администрации городских и сельских поселений (по согласованию</t>
    </r>
    <r>
      <rPr>
        <sz val="12"/>
        <color theme="1"/>
        <rFont val="Arial"/>
        <family val="2"/>
        <charset val="204"/>
      </rPr>
      <t>)</t>
    </r>
  </si>
  <si>
    <t xml:space="preserve">Основное мероприятие </t>
  </si>
  <si>
    <t>Строительство, реконструкция и обустройство остановок маршрутного автотранспорта вдоль автомобильных дорог в населенных пунктах</t>
  </si>
  <si>
    <t>Основное мероприятие</t>
  </si>
  <si>
    <t>Устройство искусственного освещения проезжей части в населенных пунктах</t>
  </si>
  <si>
    <t>Установка недостающих дорожных знаков на автомобильных дорогах в населенных пунктах</t>
  </si>
  <si>
    <t>Устройство пешеходных переходов в населенных пунктах</t>
  </si>
  <si>
    <t>Капитальный ремонт и ремонт автомобильных дорог общего пользования населенных пунктов</t>
  </si>
  <si>
    <t>- содержание и ремонт дорог;</t>
  </si>
  <si>
    <t>- уличное освещение;</t>
  </si>
  <si>
    <t>- озеленение;</t>
  </si>
  <si>
    <t>- организация и содержание  мест захоронения;</t>
  </si>
  <si>
    <t>- содержание памятников и прочих объектов благоустройства.</t>
  </si>
  <si>
    <t>Администрация МО «Звениговский муниципальный район»</t>
  </si>
  <si>
    <t>Разработка ПСД на  строительство, реконструкция и капитальный ремонт объектов коммунальной инфраструктуры</t>
  </si>
  <si>
    <t>Строительство, реконструкция и капитальный ремонт объектов коммунальной инфраструктуры</t>
  </si>
  <si>
    <t>Переселение граждан из ветхого аварийного жилья</t>
  </si>
  <si>
    <t>Снос аварийных домов</t>
  </si>
  <si>
    <t>Всего</t>
  </si>
  <si>
    <r>
      <t>Администрация МО «Звениговский муниципальный район», соисполнители -Администрации городских и сельских поселений(по согласованию</t>
    </r>
    <r>
      <rPr>
        <sz val="12"/>
        <color theme="1"/>
        <rFont val="Arial"/>
        <family val="2"/>
        <charset val="204"/>
      </rPr>
      <t>)</t>
    </r>
  </si>
  <si>
    <t>Экологические мероприятия в рамках</t>
  </si>
  <si>
    <r>
      <t xml:space="preserve"> Всероссийской общественной акции «Дни </t>
    </r>
    <r>
      <rPr>
        <sz val="12"/>
        <color theme="1"/>
        <rFont val="Times New Roman"/>
        <family val="1"/>
        <charset val="204"/>
      </rPr>
      <t xml:space="preserve"> защиты от экологической опасности, «Марш парков».</t>
    </r>
  </si>
  <si>
    <t>Участие в республиканских, районных экологических слетах, конкурсах в течение года.</t>
  </si>
  <si>
    <t>Наименование муниципальной программы, подпрограммы, основного мероприятия</t>
  </si>
  <si>
    <t>Источники ресурсного обеспечения</t>
  </si>
  <si>
    <t>Муниципальная программа</t>
  </si>
  <si>
    <t>муниципальный бюджет</t>
  </si>
  <si>
    <t>республиканский бюджет РМЭ</t>
  </si>
  <si>
    <t>федеральный бюджет</t>
  </si>
  <si>
    <t>внебюджетные источники</t>
  </si>
  <si>
    <t>Подпрограмма2</t>
  </si>
  <si>
    <t>Подпрограмма3</t>
  </si>
  <si>
    <t>Подпрограмма4</t>
  </si>
  <si>
    <t>Охрана окружающей среды на территории муниципального образования «Звениговский муниципальный район»</t>
  </si>
  <si>
    <t>сводная бюджетная роспись</t>
  </si>
  <si>
    <t xml:space="preserve">                                                                     Руководитель  ОМХСиА                                                                                             Д.Г.Григорьев</t>
  </si>
  <si>
    <t xml:space="preserve">                              Руководитель  ОМХСиА                                                                                             Д.Г.Григорьев</t>
  </si>
  <si>
    <t>на 01.01.2019 г.</t>
  </si>
  <si>
    <r>
      <t xml:space="preserve">Оценка расходов (в соотвтетствии с муниципальной программой </t>
    </r>
    <r>
      <rPr>
        <b/>
        <sz val="11"/>
        <color theme="1"/>
        <rFont val="Calibri"/>
        <family val="2"/>
        <charset val="204"/>
        <scheme val="minor"/>
      </rPr>
      <t>на 2019г.</t>
    </r>
    <r>
      <rPr>
        <sz val="11"/>
        <color theme="1"/>
        <rFont val="Calibri"/>
        <family val="2"/>
        <charset val="204"/>
        <scheme val="minor"/>
      </rPr>
      <t>) тыс.руб.</t>
    </r>
  </si>
  <si>
    <t>«Повышение безопасности дорожного движения в муниципальном образовании «Звениговский муниципальный район» на 2019-2025 годы</t>
  </si>
  <si>
    <t>«Комплексное развитие систем коммунальной инфраструктуры на территории муниципального образования  «Звениговский муниципальный район» на 2019 - 2025 годы</t>
  </si>
  <si>
    <t>«Обеспечение безопасности жизнедеятельности населения Звениговского муниципального района на 2019-2025 годы»</t>
  </si>
  <si>
    <t>«Усовершенствование территориального планирования и благоустройство территории»                            на 2019-2025  годы</t>
  </si>
  <si>
    <t xml:space="preserve"> «Переселение граждан из ветхого (аварийного) жилья» на 2019-2025  годы</t>
  </si>
  <si>
    <t>«Усовершенствование территориального планирования и благоустройство территории» на 2019-2025  годы</t>
  </si>
  <si>
    <t xml:space="preserve"> «Переселение граждан из аварийного жилищного фонда на 2019 - 2025 годы»</t>
  </si>
  <si>
    <t>Администрации городских и сельских поселений</t>
  </si>
  <si>
    <t>сводная бюджетная роспись на 01.01.19 г.</t>
  </si>
  <si>
    <t>Ресурсное обеспечение реализации  муниципальной программы «Обеспечение безопасности жизнедеятельности населения Звениговского муниципального района на 2019-2025 годы  за счет средств местного бюджета за    2019 г.</t>
  </si>
  <si>
    <t>сводная бюджетная роспись на 31.12.2019 г.</t>
  </si>
  <si>
    <t>кассовое исполнение на 31.12.2019 г.</t>
  </si>
  <si>
    <t>Ресурсное обеспечение реализации  муниципальной программы «Переселение граждан из аварийного жилищного фонда на 2019 - 2025 годы»                           за счет средств местного бюджета за    2019 г.</t>
  </si>
  <si>
    <t>кассовое исполнение на 31.12.19 г.</t>
  </si>
  <si>
    <t>Информация о расходах источников ресурсного обеспечения на реализацию целей муниципальной программы  «Переселение граждан из аварийного жилищного фонда на 2019 - 2025 годы»  за счет средств местного бюджета за 2019 г.</t>
  </si>
  <si>
    <r>
      <t xml:space="preserve">Оценка расходов (в соотвтетствии с муниципальной программой </t>
    </r>
    <r>
      <rPr>
        <b/>
        <sz val="11"/>
        <color theme="1"/>
        <rFont val="Calibri"/>
        <family val="2"/>
        <charset val="204"/>
        <scheme val="minor"/>
      </rPr>
      <t>на 31.12.2019г.</t>
    </r>
    <r>
      <rPr>
        <sz val="11"/>
        <color theme="1"/>
        <rFont val="Calibri"/>
        <family val="2"/>
        <charset val="204"/>
        <scheme val="minor"/>
      </rPr>
      <t>) тыс.руб.</t>
    </r>
  </si>
  <si>
    <r>
      <t>Фактические расходы на 31</t>
    </r>
    <r>
      <rPr>
        <b/>
        <sz val="11"/>
        <color theme="1"/>
        <rFont val="Calibri"/>
        <family val="2"/>
        <charset val="204"/>
        <scheme val="minor"/>
      </rPr>
      <t xml:space="preserve">.12.2019 г    </t>
    </r>
    <r>
      <rPr>
        <sz val="11"/>
        <color theme="1"/>
        <rFont val="Calibri"/>
        <family val="2"/>
        <charset val="204"/>
        <scheme val="minor"/>
      </rPr>
      <t xml:space="preserve">          (кассовые расходы источников ресурсного обеспечения в 2019г.) тыс. руб.</t>
    </r>
  </si>
  <si>
    <t>Информация о расходах источников ресурсного обеспечения на реализацию целей муниципальной программы «Обеспечение безопасности жизнедеятельности населения Звениговского муниципального района на 2019-2025 годы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</si>
</sst>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4" xfId="0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8" fillId="2" borderId="9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/>
    </xf>
    <xf numFmtId="2" fontId="7" fillId="2" borderId="9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164" fontId="0" fillId="0" borderId="0" xfId="0" applyNumberFormat="1"/>
    <xf numFmtId="0" fontId="14" fillId="3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2" xfId="0" applyFont="1" applyBorder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0" zoomScale="69" zoomScaleNormal="69" workbookViewId="0">
      <selection activeCell="J16" sqref="J16"/>
    </sheetView>
  </sheetViews>
  <sheetFormatPr defaultRowHeight="15" x14ac:dyDescent="0.25"/>
  <cols>
    <col min="1" max="1" width="21.140625" customWidth="1"/>
    <col min="2" max="2" width="34.85546875" customWidth="1"/>
    <col min="3" max="3" width="26.140625" customWidth="1"/>
    <col min="4" max="4" width="12.7109375" customWidth="1"/>
    <col min="5" max="5" width="16.85546875" customWidth="1"/>
    <col min="6" max="6" width="15.5703125" customWidth="1"/>
    <col min="7" max="7" width="13.85546875" customWidth="1"/>
  </cols>
  <sheetData>
    <row r="1" spans="1:7" ht="49.5" customHeight="1" x14ac:dyDescent="0.25">
      <c r="A1" s="61" t="s">
        <v>60</v>
      </c>
      <c r="B1" s="61"/>
      <c r="C1" s="61"/>
      <c r="D1" s="61"/>
      <c r="E1" s="61"/>
      <c r="F1" s="61"/>
      <c r="G1" s="61"/>
    </row>
    <row r="2" spans="1:7" ht="15.75" thickBot="1" x14ac:dyDescent="0.3"/>
    <row r="3" spans="1:7" ht="31.5" customHeight="1" thickBot="1" x14ac:dyDescent="0.3">
      <c r="A3" s="62" t="s">
        <v>0</v>
      </c>
      <c r="B3" s="62" t="s">
        <v>7</v>
      </c>
      <c r="C3" s="62" t="s">
        <v>8</v>
      </c>
      <c r="D3" s="62" t="s">
        <v>9</v>
      </c>
      <c r="E3" s="65" t="s">
        <v>10</v>
      </c>
      <c r="F3" s="66"/>
      <c r="G3" s="67"/>
    </row>
    <row r="4" spans="1:7" ht="51.75" customHeight="1" x14ac:dyDescent="0.25">
      <c r="A4" s="63"/>
      <c r="B4" s="63"/>
      <c r="C4" s="63"/>
      <c r="D4" s="63"/>
      <c r="E4" s="6" t="s">
        <v>46</v>
      </c>
      <c r="F4" s="68" t="s">
        <v>61</v>
      </c>
      <c r="G4" s="62" t="s">
        <v>62</v>
      </c>
    </row>
    <row r="5" spans="1:7" ht="34.5" customHeight="1" thickBot="1" x14ac:dyDescent="0.3">
      <c r="A5" s="64"/>
      <c r="B5" s="64"/>
      <c r="C5" s="64"/>
      <c r="D5" s="64"/>
      <c r="E5" s="2" t="s">
        <v>49</v>
      </c>
      <c r="F5" s="69"/>
      <c r="G5" s="64"/>
    </row>
    <row r="6" spans="1:7" ht="16.5" thickBot="1" x14ac:dyDescent="0.3">
      <c r="A6" s="3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</row>
    <row r="7" spans="1:7" ht="107.25" customHeight="1" thickBot="1" x14ac:dyDescent="0.3">
      <c r="A7" s="33" t="s">
        <v>11</v>
      </c>
      <c r="B7" s="45" t="s">
        <v>53</v>
      </c>
      <c r="C7" s="33"/>
      <c r="D7" s="31"/>
      <c r="E7" s="42">
        <f>SUM(E8+E15+E22+E26)</f>
        <v>9783.7999999999993</v>
      </c>
      <c r="F7" s="42">
        <f t="shared" ref="F7:G7" si="0">SUM(F8+F15+F22+F26)</f>
        <v>35522.449999999997</v>
      </c>
      <c r="G7" s="42">
        <f t="shared" si="0"/>
        <v>35019.050000000003</v>
      </c>
    </row>
    <row r="8" spans="1:7" ht="43.5" customHeight="1" thickBot="1" x14ac:dyDescent="0.3">
      <c r="A8" s="57" t="s">
        <v>2</v>
      </c>
      <c r="B8" s="59" t="s">
        <v>51</v>
      </c>
      <c r="C8" s="39" t="s">
        <v>1</v>
      </c>
      <c r="D8" s="40"/>
      <c r="E8" s="41">
        <f>E9</f>
        <v>9783.7999999999993</v>
      </c>
      <c r="F8" s="41">
        <f t="shared" ref="F8:G8" si="1">F9</f>
        <v>23023.7</v>
      </c>
      <c r="G8" s="41">
        <f t="shared" si="1"/>
        <v>22520.3</v>
      </c>
    </row>
    <row r="9" spans="1:7" ht="61.5" customHeight="1" thickBot="1" x14ac:dyDescent="0.3">
      <c r="A9" s="58"/>
      <c r="B9" s="60"/>
      <c r="C9" s="8" t="s">
        <v>12</v>
      </c>
      <c r="D9" s="2"/>
      <c r="E9" s="27">
        <f>E10+E11+E12+E13+E14</f>
        <v>9783.7999999999993</v>
      </c>
      <c r="F9" s="27">
        <f>F10+F11+F14</f>
        <v>23023.7</v>
      </c>
      <c r="G9" s="27">
        <f>G10+G11+G14</f>
        <v>22520.3</v>
      </c>
    </row>
    <row r="10" spans="1:7" ht="91.5" customHeight="1" thickBot="1" x14ac:dyDescent="0.3">
      <c r="A10" s="34" t="s">
        <v>13</v>
      </c>
      <c r="B10" s="8" t="s">
        <v>14</v>
      </c>
      <c r="C10" s="8"/>
      <c r="D10" s="8"/>
      <c r="E10" s="27"/>
      <c r="F10" s="27"/>
      <c r="G10" s="27"/>
    </row>
    <row r="11" spans="1:7" ht="74.25" customHeight="1" thickBot="1" x14ac:dyDescent="0.3">
      <c r="A11" s="35" t="s">
        <v>15</v>
      </c>
      <c r="B11" s="8" t="s">
        <v>16</v>
      </c>
      <c r="C11" s="8"/>
      <c r="D11" s="8"/>
      <c r="E11" s="27"/>
      <c r="F11" s="27"/>
      <c r="G11" s="27"/>
    </row>
    <row r="12" spans="1:7" ht="64.5" customHeight="1" thickBot="1" x14ac:dyDescent="0.3">
      <c r="A12" s="35" t="s">
        <v>15</v>
      </c>
      <c r="B12" s="8" t="s">
        <v>17</v>
      </c>
      <c r="C12" s="8"/>
      <c r="D12" s="8"/>
      <c r="E12" s="27"/>
      <c r="F12" s="27"/>
      <c r="G12" s="27"/>
    </row>
    <row r="13" spans="1:7" ht="55.5" customHeight="1" thickBot="1" x14ac:dyDescent="0.3">
      <c r="A13" s="35" t="s">
        <v>15</v>
      </c>
      <c r="B13" s="8" t="s">
        <v>18</v>
      </c>
      <c r="C13" s="8"/>
      <c r="D13" s="8"/>
      <c r="E13" s="27"/>
      <c r="F13" s="27"/>
      <c r="G13" s="27"/>
    </row>
    <row r="14" spans="1:7" ht="66" customHeight="1" thickBot="1" x14ac:dyDescent="0.3">
      <c r="A14" s="35" t="s">
        <v>15</v>
      </c>
      <c r="B14" s="8" t="s">
        <v>19</v>
      </c>
      <c r="C14" s="8"/>
      <c r="D14" s="8"/>
      <c r="E14" s="38">
        <v>9783.7999999999993</v>
      </c>
      <c r="F14" s="27">
        <v>23023.7</v>
      </c>
      <c r="G14" s="27">
        <v>22520.3</v>
      </c>
    </row>
    <row r="15" spans="1:7" ht="51" customHeight="1" x14ac:dyDescent="0.25">
      <c r="A15" s="53" t="s">
        <v>3</v>
      </c>
      <c r="B15" s="51" t="s">
        <v>56</v>
      </c>
      <c r="C15" s="43" t="s">
        <v>1</v>
      </c>
      <c r="D15" s="44"/>
      <c r="E15" s="42">
        <f>E16</f>
        <v>0</v>
      </c>
      <c r="F15" s="42">
        <f t="shared" ref="F15:G15" si="2">F16</f>
        <v>0</v>
      </c>
      <c r="G15" s="42">
        <f t="shared" si="2"/>
        <v>0</v>
      </c>
    </row>
    <row r="16" spans="1:7" ht="83.25" customHeight="1" thickBot="1" x14ac:dyDescent="0.3">
      <c r="A16" s="54"/>
      <c r="B16" s="52"/>
      <c r="C16" s="8" t="s">
        <v>12</v>
      </c>
      <c r="D16" s="2"/>
      <c r="E16" s="27">
        <f>E17++E18+E19+E20+E21</f>
        <v>0</v>
      </c>
      <c r="F16" s="27">
        <f t="shared" ref="F16:G16" si="3">F17++F18+F19+F20+F21</f>
        <v>0</v>
      </c>
      <c r="G16" s="27">
        <f t="shared" si="3"/>
        <v>0</v>
      </c>
    </row>
    <row r="17" spans="1:7" ht="36.75" customHeight="1" thickBot="1" x14ac:dyDescent="0.3">
      <c r="A17" s="35" t="s">
        <v>15</v>
      </c>
      <c r="B17" s="9" t="s">
        <v>20</v>
      </c>
      <c r="C17" s="8"/>
      <c r="D17" s="2"/>
      <c r="E17" s="27"/>
      <c r="F17" s="27"/>
      <c r="G17" s="27"/>
    </row>
    <row r="18" spans="1:7" ht="30.75" customHeight="1" thickBot="1" x14ac:dyDescent="0.3">
      <c r="A18" s="35" t="s">
        <v>15</v>
      </c>
      <c r="B18" s="9" t="s">
        <v>21</v>
      </c>
      <c r="C18" s="8"/>
      <c r="D18" s="2"/>
      <c r="E18" s="27"/>
      <c r="F18" s="27"/>
      <c r="G18" s="27"/>
    </row>
    <row r="19" spans="1:7" ht="36.75" customHeight="1" thickBot="1" x14ac:dyDescent="0.3">
      <c r="A19" s="35" t="s">
        <v>15</v>
      </c>
      <c r="B19" s="9" t="s">
        <v>22</v>
      </c>
      <c r="C19" s="8"/>
      <c r="D19" s="2"/>
      <c r="E19" s="27"/>
      <c r="F19" s="27"/>
      <c r="G19" s="27"/>
    </row>
    <row r="20" spans="1:7" ht="55.5" customHeight="1" thickBot="1" x14ac:dyDescent="0.3">
      <c r="A20" s="35" t="s">
        <v>15</v>
      </c>
      <c r="B20" s="8" t="s">
        <v>23</v>
      </c>
      <c r="C20" s="8"/>
      <c r="D20" s="2"/>
      <c r="E20" s="27"/>
      <c r="F20" s="27"/>
      <c r="G20" s="27"/>
    </row>
    <row r="21" spans="1:7" ht="50.25" customHeight="1" thickBot="1" x14ac:dyDescent="0.3">
      <c r="A21" s="35" t="s">
        <v>15</v>
      </c>
      <c r="B21" s="8" t="s">
        <v>24</v>
      </c>
      <c r="C21" s="8"/>
      <c r="D21" s="2"/>
      <c r="E21" s="27"/>
      <c r="F21" s="27"/>
      <c r="G21" s="27"/>
    </row>
    <row r="22" spans="1:7" ht="45" customHeight="1" thickBot="1" x14ac:dyDescent="0.3">
      <c r="A22" s="57" t="s">
        <v>4</v>
      </c>
      <c r="B22" s="51" t="s">
        <v>52</v>
      </c>
      <c r="C22" s="39" t="s">
        <v>1</v>
      </c>
      <c r="D22" s="40"/>
      <c r="E22" s="41">
        <v>0</v>
      </c>
      <c r="F22" s="41">
        <f>F23</f>
        <v>12498.75</v>
      </c>
      <c r="G22" s="41">
        <f>G23</f>
        <v>12498.75</v>
      </c>
    </row>
    <row r="23" spans="1:7" ht="85.5" customHeight="1" thickBot="1" x14ac:dyDescent="0.3">
      <c r="A23" s="58"/>
      <c r="B23" s="52"/>
      <c r="C23" s="8" t="s">
        <v>25</v>
      </c>
      <c r="D23" s="2"/>
      <c r="E23" s="27">
        <v>0</v>
      </c>
      <c r="F23" s="27">
        <f>SUM(F24:F25)</f>
        <v>12498.75</v>
      </c>
      <c r="G23" s="27">
        <f>SUM(G24:G25)</f>
        <v>12498.75</v>
      </c>
    </row>
    <row r="24" spans="1:7" ht="84.75" customHeight="1" thickBot="1" x14ac:dyDescent="0.3">
      <c r="A24" s="35" t="s">
        <v>15</v>
      </c>
      <c r="B24" s="8" t="s">
        <v>26</v>
      </c>
      <c r="C24" s="8"/>
      <c r="D24" s="2"/>
      <c r="E24" s="27">
        <v>0</v>
      </c>
      <c r="F24" s="27"/>
      <c r="G24" s="27"/>
    </row>
    <row r="25" spans="1:7" ht="59.25" customHeight="1" thickBot="1" x14ac:dyDescent="0.3">
      <c r="A25" s="35" t="s">
        <v>15</v>
      </c>
      <c r="B25" s="8" t="s">
        <v>27</v>
      </c>
      <c r="C25" s="8"/>
      <c r="D25" s="2"/>
      <c r="E25" s="27">
        <v>0</v>
      </c>
      <c r="F25" s="27">
        <v>12498.75</v>
      </c>
      <c r="G25" s="27">
        <v>12498.75</v>
      </c>
    </row>
    <row r="26" spans="1:7" ht="34.5" customHeight="1" thickBot="1" x14ac:dyDescent="0.3">
      <c r="A26" s="53" t="s">
        <v>5</v>
      </c>
      <c r="B26" s="51" t="s">
        <v>45</v>
      </c>
      <c r="C26" s="39" t="s">
        <v>30</v>
      </c>
      <c r="D26" s="40">
        <v>0</v>
      </c>
      <c r="E26" s="41">
        <v>0</v>
      </c>
      <c r="F26" s="41">
        <v>0</v>
      </c>
      <c r="G26" s="41">
        <v>0</v>
      </c>
    </row>
    <row r="27" spans="1:7" ht="144" customHeight="1" thickBot="1" x14ac:dyDescent="0.3">
      <c r="A27" s="54"/>
      <c r="B27" s="52"/>
      <c r="C27" s="8" t="s">
        <v>31</v>
      </c>
      <c r="D27" s="2">
        <v>0</v>
      </c>
      <c r="E27" s="27">
        <v>0</v>
      </c>
      <c r="F27" s="27">
        <v>0</v>
      </c>
      <c r="G27" s="27">
        <v>0</v>
      </c>
    </row>
    <row r="28" spans="1:7" ht="44.25" customHeight="1" x14ac:dyDescent="0.25">
      <c r="A28" s="55" t="s">
        <v>15</v>
      </c>
      <c r="B28" s="11" t="s">
        <v>32</v>
      </c>
      <c r="C28" s="53"/>
      <c r="D28" s="53"/>
      <c r="E28" s="48"/>
      <c r="F28" s="48"/>
      <c r="G28" s="48"/>
    </row>
    <row r="29" spans="1:7" ht="96" customHeight="1" thickBot="1" x14ac:dyDescent="0.3">
      <c r="A29" s="56"/>
      <c r="B29" s="12" t="s">
        <v>33</v>
      </c>
      <c r="C29" s="54"/>
      <c r="D29" s="54"/>
      <c r="E29" s="49"/>
      <c r="F29" s="49"/>
      <c r="G29" s="49"/>
    </row>
    <row r="30" spans="1:7" ht="63.75" customHeight="1" thickBot="1" x14ac:dyDescent="0.3">
      <c r="A30" s="35" t="s">
        <v>15</v>
      </c>
      <c r="B30" s="8" t="s">
        <v>34</v>
      </c>
      <c r="C30" s="8"/>
      <c r="D30" s="8"/>
      <c r="E30" s="27"/>
      <c r="F30" s="27"/>
      <c r="G30" s="27"/>
    </row>
    <row r="31" spans="1:7" ht="16.5" thickBot="1" x14ac:dyDescent="0.3">
      <c r="A31" s="34"/>
      <c r="B31" s="8"/>
      <c r="C31" s="8"/>
      <c r="D31" s="8"/>
      <c r="E31" s="8"/>
      <c r="F31" s="13"/>
      <c r="G31" s="13"/>
    </row>
    <row r="34" spans="1:7" ht="18.75" x14ac:dyDescent="0.3">
      <c r="A34" s="50" t="s">
        <v>48</v>
      </c>
      <c r="B34" s="50"/>
      <c r="C34" s="50"/>
      <c r="D34" s="50"/>
      <c r="E34" s="50"/>
      <c r="F34" s="50"/>
      <c r="G34" s="50"/>
    </row>
  </sheetData>
  <mergeCells count="23">
    <mergeCell ref="A8:A9"/>
    <mergeCell ref="B8:B9"/>
    <mergeCell ref="A15:A16"/>
    <mergeCell ref="A1:G1"/>
    <mergeCell ref="A3:A5"/>
    <mergeCell ref="B3:B5"/>
    <mergeCell ref="C3:C5"/>
    <mergeCell ref="D3:D5"/>
    <mergeCell ref="E3:G3"/>
    <mergeCell ref="F4:F5"/>
    <mergeCell ref="G4:G5"/>
    <mergeCell ref="G28:G29"/>
    <mergeCell ref="A34:G34"/>
    <mergeCell ref="B26:B27"/>
    <mergeCell ref="B15:B16"/>
    <mergeCell ref="A26:A27"/>
    <mergeCell ref="A28:A29"/>
    <mergeCell ref="C28:C29"/>
    <mergeCell ref="D28:D29"/>
    <mergeCell ref="E28:E29"/>
    <mergeCell ref="F28:F29"/>
    <mergeCell ref="A22:A23"/>
    <mergeCell ref="B22:B23"/>
  </mergeCells>
  <hyperlinks>
    <hyperlink ref="F4" location="sub_1171" display="sub_1171"/>
  </hyperlink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75" zoomScaleNormal="75" workbookViewId="0">
      <selection activeCell="J10" sqref="J10"/>
    </sheetView>
  </sheetViews>
  <sheetFormatPr defaultRowHeight="15" x14ac:dyDescent="0.25"/>
  <cols>
    <col min="1" max="1" width="21.140625" customWidth="1"/>
    <col min="2" max="2" width="34.85546875" customWidth="1"/>
    <col min="3" max="3" width="19.28515625" customWidth="1"/>
    <col min="4" max="4" width="18.42578125" customWidth="1"/>
    <col min="5" max="5" width="16.85546875" customWidth="1"/>
    <col min="6" max="6" width="15.5703125" customWidth="1"/>
    <col min="7" max="7" width="13.85546875" customWidth="1"/>
  </cols>
  <sheetData>
    <row r="1" spans="1:7" ht="49.5" customHeight="1" x14ac:dyDescent="0.25">
      <c r="A1" s="61" t="s">
        <v>63</v>
      </c>
      <c r="B1" s="61"/>
      <c r="C1" s="61"/>
      <c r="D1" s="61"/>
      <c r="E1" s="61"/>
      <c r="F1" s="61"/>
      <c r="G1" s="61"/>
    </row>
    <row r="2" spans="1:7" ht="15.75" thickBot="1" x14ac:dyDescent="0.3"/>
    <row r="3" spans="1:7" ht="31.5" customHeight="1" thickBot="1" x14ac:dyDescent="0.3">
      <c r="A3" s="62" t="s">
        <v>0</v>
      </c>
      <c r="B3" s="62" t="s">
        <v>7</v>
      </c>
      <c r="C3" s="62" t="s">
        <v>8</v>
      </c>
      <c r="D3" s="62" t="s">
        <v>9</v>
      </c>
      <c r="E3" s="65" t="s">
        <v>10</v>
      </c>
      <c r="F3" s="66"/>
      <c r="G3" s="67"/>
    </row>
    <row r="4" spans="1:7" ht="51.75" customHeight="1" x14ac:dyDescent="0.25">
      <c r="A4" s="63"/>
      <c r="B4" s="63"/>
      <c r="C4" s="63"/>
      <c r="D4" s="63"/>
      <c r="E4" s="62" t="s">
        <v>59</v>
      </c>
      <c r="F4" s="68" t="s">
        <v>61</v>
      </c>
      <c r="G4" s="62" t="s">
        <v>64</v>
      </c>
    </row>
    <row r="5" spans="1:7" ht="34.5" customHeight="1" thickBot="1" x14ac:dyDescent="0.3">
      <c r="A5" s="64"/>
      <c r="B5" s="64"/>
      <c r="C5" s="64"/>
      <c r="D5" s="64"/>
      <c r="E5" s="64"/>
      <c r="F5" s="69"/>
      <c r="G5" s="64"/>
    </row>
    <row r="6" spans="1:7" ht="16.5" thickBot="1" x14ac:dyDescent="0.3">
      <c r="A6" s="7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</row>
    <row r="7" spans="1:7" ht="42" customHeight="1" thickBot="1" x14ac:dyDescent="0.3">
      <c r="A7" s="57" t="s">
        <v>5</v>
      </c>
      <c r="B7" s="71" t="s">
        <v>57</v>
      </c>
      <c r="C7" s="33" t="s">
        <v>1</v>
      </c>
      <c r="D7" s="31">
        <v>0</v>
      </c>
      <c r="E7" s="28">
        <v>0</v>
      </c>
      <c r="F7" s="28">
        <f>SUM(F8:F9)</f>
        <v>152946.48759</v>
      </c>
      <c r="G7" s="28">
        <f>G8+G9</f>
        <v>58691.65885</v>
      </c>
    </row>
    <row r="8" spans="1:7" ht="95.25" customHeight="1" thickBot="1" x14ac:dyDescent="0.3">
      <c r="A8" s="70"/>
      <c r="B8" s="72"/>
      <c r="C8" s="3" t="s">
        <v>25</v>
      </c>
      <c r="D8" s="62"/>
      <c r="E8" s="28">
        <v>0</v>
      </c>
      <c r="F8" s="28">
        <v>151160.87</v>
      </c>
      <c r="G8" s="28">
        <v>56906.041259999998</v>
      </c>
    </row>
    <row r="9" spans="1:7" ht="62.25" customHeight="1" thickBot="1" x14ac:dyDescent="0.3">
      <c r="A9" s="58"/>
      <c r="B9" s="1"/>
      <c r="C9" s="4" t="s">
        <v>58</v>
      </c>
      <c r="D9" s="64"/>
      <c r="E9" s="28">
        <v>0</v>
      </c>
      <c r="F9" s="28">
        <v>1785.6175900000001</v>
      </c>
      <c r="G9" s="28">
        <v>1785.6175900000001</v>
      </c>
    </row>
    <row r="10" spans="1:7" ht="55.5" customHeight="1" thickBot="1" x14ac:dyDescent="0.3">
      <c r="A10" s="5" t="s">
        <v>15</v>
      </c>
      <c r="B10" s="8" t="s">
        <v>28</v>
      </c>
      <c r="C10" s="10"/>
      <c r="D10" s="2"/>
      <c r="E10" s="28"/>
      <c r="F10" s="28">
        <f>F7</f>
        <v>152946.48759</v>
      </c>
      <c r="G10" s="28">
        <f>G7</f>
        <v>58691.65885</v>
      </c>
    </row>
    <row r="11" spans="1:7" ht="30.75" thickBot="1" x14ac:dyDescent="0.3">
      <c r="A11" s="5" t="s">
        <v>15</v>
      </c>
      <c r="B11" s="8" t="s">
        <v>29</v>
      </c>
      <c r="C11" s="10"/>
      <c r="D11" s="2"/>
      <c r="E11" s="27"/>
      <c r="F11" s="27"/>
      <c r="G11" s="27"/>
    </row>
    <row r="13" spans="1:7" ht="18.75" x14ac:dyDescent="0.3">
      <c r="A13" s="50" t="s">
        <v>48</v>
      </c>
      <c r="B13" s="50"/>
      <c r="C13" s="50"/>
      <c r="D13" s="50"/>
      <c r="E13" s="50"/>
      <c r="F13" s="50"/>
      <c r="G13" s="50"/>
    </row>
  </sheetData>
  <mergeCells count="13">
    <mergeCell ref="A1:G1"/>
    <mergeCell ref="D8:D9"/>
    <mergeCell ref="A7:A9"/>
    <mergeCell ref="E4:E5"/>
    <mergeCell ref="A13:G13"/>
    <mergeCell ref="A3:A5"/>
    <mergeCell ref="B3:B5"/>
    <mergeCell ref="C3:C5"/>
    <mergeCell ref="D3:D5"/>
    <mergeCell ref="E3:G3"/>
    <mergeCell ref="F4:F5"/>
    <mergeCell ref="G4:G5"/>
    <mergeCell ref="B7:B8"/>
  </mergeCells>
  <hyperlinks>
    <hyperlink ref="F4" location="sub_1171" display="sub_1171"/>
  </hyperlink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opLeftCell="A10" workbookViewId="0">
      <selection activeCell="F14" sqref="F14:F17"/>
    </sheetView>
  </sheetViews>
  <sheetFormatPr defaultColWidth="29.28515625" defaultRowHeight="15" x14ac:dyDescent="0.25"/>
  <cols>
    <col min="1" max="3" width="29.28515625" customWidth="1"/>
    <col min="4" max="4" width="18.85546875" customWidth="1"/>
    <col min="5" max="5" width="19.42578125" customWidth="1"/>
    <col min="6" max="6" width="12.140625" customWidth="1"/>
    <col min="257" max="259" width="29.28515625" customWidth="1"/>
    <col min="260" max="260" width="18.85546875" customWidth="1"/>
    <col min="261" max="261" width="19.42578125" customWidth="1"/>
    <col min="262" max="262" width="12.140625" customWidth="1"/>
    <col min="513" max="515" width="29.28515625" customWidth="1"/>
    <col min="516" max="516" width="18.85546875" customWidth="1"/>
    <col min="517" max="517" width="19.42578125" customWidth="1"/>
    <col min="518" max="518" width="12.140625" customWidth="1"/>
    <col min="769" max="771" width="29.28515625" customWidth="1"/>
    <col min="772" max="772" width="18.85546875" customWidth="1"/>
    <col min="773" max="773" width="19.42578125" customWidth="1"/>
    <col min="774" max="774" width="12.140625" customWidth="1"/>
    <col min="1025" max="1027" width="29.28515625" customWidth="1"/>
    <col min="1028" max="1028" width="18.85546875" customWidth="1"/>
    <col min="1029" max="1029" width="19.42578125" customWidth="1"/>
    <col min="1030" max="1030" width="12.140625" customWidth="1"/>
    <col min="1281" max="1283" width="29.28515625" customWidth="1"/>
    <col min="1284" max="1284" width="18.85546875" customWidth="1"/>
    <col min="1285" max="1285" width="19.42578125" customWidth="1"/>
    <col min="1286" max="1286" width="12.140625" customWidth="1"/>
    <col min="1537" max="1539" width="29.28515625" customWidth="1"/>
    <col min="1540" max="1540" width="18.85546875" customWidth="1"/>
    <col min="1541" max="1541" width="19.42578125" customWidth="1"/>
    <col min="1542" max="1542" width="12.140625" customWidth="1"/>
    <col min="1793" max="1795" width="29.28515625" customWidth="1"/>
    <col min="1796" max="1796" width="18.85546875" customWidth="1"/>
    <col min="1797" max="1797" width="19.42578125" customWidth="1"/>
    <col min="1798" max="1798" width="12.140625" customWidth="1"/>
    <col min="2049" max="2051" width="29.28515625" customWidth="1"/>
    <col min="2052" max="2052" width="18.85546875" customWidth="1"/>
    <col min="2053" max="2053" width="19.42578125" customWidth="1"/>
    <col min="2054" max="2054" width="12.140625" customWidth="1"/>
    <col min="2305" max="2307" width="29.28515625" customWidth="1"/>
    <col min="2308" max="2308" width="18.85546875" customWidth="1"/>
    <col min="2309" max="2309" width="19.42578125" customWidth="1"/>
    <col min="2310" max="2310" width="12.140625" customWidth="1"/>
    <col min="2561" max="2563" width="29.28515625" customWidth="1"/>
    <col min="2564" max="2564" width="18.85546875" customWidth="1"/>
    <col min="2565" max="2565" width="19.42578125" customWidth="1"/>
    <col min="2566" max="2566" width="12.140625" customWidth="1"/>
    <col min="2817" max="2819" width="29.28515625" customWidth="1"/>
    <col min="2820" max="2820" width="18.85546875" customWidth="1"/>
    <col min="2821" max="2821" width="19.42578125" customWidth="1"/>
    <col min="2822" max="2822" width="12.140625" customWidth="1"/>
    <col min="3073" max="3075" width="29.28515625" customWidth="1"/>
    <col min="3076" max="3076" width="18.85546875" customWidth="1"/>
    <col min="3077" max="3077" width="19.42578125" customWidth="1"/>
    <col min="3078" max="3078" width="12.140625" customWidth="1"/>
    <col min="3329" max="3331" width="29.28515625" customWidth="1"/>
    <col min="3332" max="3332" width="18.85546875" customWidth="1"/>
    <col min="3333" max="3333" width="19.42578125" customWidth="1"/>
    <col min="3334" max="3334" width="12.140625" customWidth="1"/>
    <col min="3585" max="3587" width="29.28515625" customWidth="1"/>
    <col min="3588" max="3588" width="18.85546875" customWidth="1"/>
    <col min="3589" max="3589" width="19.42578125" customWidth="1"/>
    <col min="3590" max="3590" width="12.140625" customWidth="1"/>
    <col min="3841" max="3843" width="29.28515625" customWidth="1"/>
    <col min="3844" max="3844" width="18.85546875" customWidth="1"/>
    <col min="3845" max="3845" width="19.42578125" customWidth="1"/>
    <col min="3846" max="3846" width="12.140625" customWidth="1"/>
    <col min="4097" max="4099" width="29.28515625" customWidth="1"/>
    <col min="4100" max="4100" width="18.85546875" customWidth="1"/>
    <col min="4101" max="4101" width="19.42578125" customWidth="1"/>
    <col min="4102" max="4102" width="12.140625" customWidth="1"/>
    <col min="4353" max="4355" width="29.28515625" customWidth="1"/>
    <col min="4356" max="4356" width="18.85546875" customWidth="1"/>
    <col min="4357" max="4357" width="19.42578125" customWidth="1"/>
    <col min="4358" max="4358" width="12.140625" customWidth="1"/>
    <col min="4609" max="4611" width="29.28515625" customWidth="1"/>
    <col min="4612" max="4612" width="18.85546875" customWidth="1"/>
    <col min="4613" max="4613" width="19.42578125" customWidth="1"/>
    <col min="4614" max="4614" width="12.140625" customWidth="1"/>
    <col min="4865" max="4867" width="29.28515625" customWidth="1"/>
    <col min="4868" max="4868" width="18.85546875" customWidth="1"/>
    <col min="4869" max="4869" width="19.42578125" customWidth="1"/>
    <col min="4870" max="4870" width="12.140625" customWidth="1"/>
    <col min="5121" max="5123" width="29.28515625" customWidth="1"/>
    <col min="5124" max="5124" width="18.85546875" customWidth="1"/>
    <col min="5125" max="5125" width="19.42578125" customWidth="1"/>
    <col min="5126" max="5126" width="12.140625" customWidth="1"/>
    <col min="5377" max="5379" width="29.28515625" customWidth="1"/>
    <col min="5380" max="5380" width="18.85546875" customWidth="1"/>
    <col min="5381" max="5381" width="19.42578125" customWidth="1"/>
    <col min="5382" max="5382" width="12.140625" customWidth="1"/>
    <col min="5633" max="5635" width="29.28515625" customWidth="1"/>
    <col min="5636" max="5636" width="18.85546875" customWidth="1"/>
    <col min="5637" max="5637" width="19.42578125" customWidth="1"/>
    <col min="5638" max="5638" width="12.140625" customWidth="1"/>
    <col min="5889" max="5891" width="29.28515625" customWidth="1"/>
    <col min="5892" max="5892" width="18.85546875" customWidth="1"/>
    <col min="5893" max="5893" width="19.42578125" customWidth="1"/>
    <col min="5894" max="5894" width="12.140625" customWidth="1"/>
    <col min="6145" max="6147" width="29.28515625" customWidth="1"/>
    <col min="6148" max="6148" width="18.85546875" customWidth="1"/>
    <col min="6149" max="6149" width="19.42578125" customWidth="1"/>
    <col min="6150" max="6150" width="12.140625" customWidth="1"/>
    <col min="6401" max="6403" width="29.28515625" customWidth="1"/>
    <col min="6404" max="6404" width="18.85546875" customWidth="1"/>
    <col min="6405" max="6405" width="19.42578125" customWidth="1"/>
    <col min="6406" max="6406" width="12.140625" customWidth="1"/>
    <col min="6657" max="6659" width="29.28515625" customWidth="1"/>
    <col min="6660" max="6660" width="18.85546875" customWidth="1"/>
    <col min="6661" max="6661" width="19.42578125" customWidth="1"/>
    <col min="6662" max="6662" width="12.140625" customWidth="1"/>
    <col min="6913" max="6915" width="29.28515625" customWidth="1"/>
    <col min="6916" max="6916" width="18.85546875" customWidth="1"/>
    <col min="6917" max="6917" width="19.42578125" customWidth="1"/>
    <col min="6918" max="6918" width="12.140625" customWidth="1"/>
    <col min="7169" max="7171" width="29.28515625" customWidth="1"/>
    <col min="7172" max="7172" width="18.85546875" customWidth="1"/>
    <col min="7173" max="7173" width="19.42578125" customWidth="1"/>
    <col min="7174" max="7174" width="12.140625" customWidth="1"/>
    <col min="7425" max="7427" width="29.28515625" customWidth="1"/>
    <col min="7428" max="7428" width="18.85546875" customWidth="1"/>
    <col min="7429" max="7429" width="19.42578125" customWidth="1"/>
    <col min="7430" max="7430" width="12.140625" customWidth="1"/>
    <col min="7681" max="7683" width="29.28515625" customWidth="1"/>
    <col min="7684" max="7684" width="18.85546875" customWidth="1"/>
    <col min="7685" max="7685" width="19.42578125" customWidth="1"/>
    <col min="7686" max="7686" width="12.140625" customWidth="1"/>
    <col min="7937" max="7939" width="29.28515625" customWidth="1"/>
    <col min="7940" max="7940" width="18.85546875" customWidth="1"/>
    <col min="7941" max="7941" width="19.42578125" customWidth="1"/>
    <col min="7942" max="7942" width="12.140625" customWidth="1"/>
    <col min="8193" max="8195" width="29.28515625" customWidth="1"/>
    <col min="8196" max="8196" width="18.85546875" customWidth="1"/>
    <col min="8197" max="8197" width="19.42578125" customWidth="1"/>
    <col min="8198" max="8198" width="12.140625" customWidth="1"/>
    <col min="8449" max="8451" width="29.28515625" customWidth="1"/>
    <col min="8452" max="8452" width="18.85546875" customWidth="1"/>
    <col min="8453" max="8453" width="19.42578125" customWidth="1"/>
    <col min="8454" max="8454" width="12.140625" customWidth="1"/>
    <col min="8705" max="8707" width="29.28515625" customWidth="1"/>
    <col min="8708" max="8708" width="18.85546875" customWidth="1"/>
    <col min="8709" max="8709" width="19.42578125" customWidth="1"/>
    <col min="8710" max="8710" width="12.140625" customWidth="1"/>
    <col min="8961" max="8963" width="29.28515625" customWidth="1"/>
    <col min="8964" max="8964" width="18.85546875" customWidth="1"/>
    <col min="8965" max="8965" width="19.42578125" customWidth="1"/>
    <col min="8966" max="8966" width="12.140625" customWidth="1"/>
    <col min="9217" max="9219" width="29.28515625" customWidth="1"/>
    <col min="9220" max="9220" width="18.85546875" customWidth="1"/>
    <col min="9221" max="9221" width="19.42578125" customWidth="1"/>
    <col min="9222" max="9222" width="12.140625" customWidth="1"/>
    <col min="9473" max="9475" width="29.28515625" customWidth="1"/>
    <col min="9476" max="9476" width="18.85546875" customWidth="1"/>
    <col min="9477" max="9477" width="19.42578125" customWidth="1"/>
    <col min="9478" max="9478" width="12.140625" customWidth="1"/>
    <col min="9729" max="9731" width="29.28515625" customWidth="1"/>
    <col min="9732" max="9732" width="18.85546875" customWidth="1"/>
    <col min="9733" max="9733" width="19.42578125" customWidth="1"/>
    <col min="9734" max="9734" width="12.140625" customWidth="1"/>
    <col min="9985" max="9987" width="29.28515625" customWidth="1"/>
    <col min="9988" max="9988" width="18.85546875" customWidth="1"/>
    <col min="9989" max="9989" width="19.42578125" customWidth="1"/>
    <col min="9990" max="9990" width="12.140625" customWidth="1"/>
    <col min="10241" max="10243" width="29.28515625" customWidth="1"/>
    <col min="10244" max="10244" width="18.85546875" customWidth="1"/>
    <col min="10245" max="10245" width="19.42578125" customWidth="1"/>
    <col min="10246" max="10246" width="12.140625" customWidth="1"/>
    <col min="10497" max="10499" width="29.28515625" customWidth="1"/>
    <col min="10500" max="10500" width="18.85546875" customWidth="1"/>
    <col min="10501" max="10501" width="19.42578125" customWidth="1"/>
    <col min="10502" max="10502" width="12.140625" customWidth="1"/>
    <col min="10753" max="10755" width="29.28515625" customWidth="1"/>
    <col min="10756" max="10756" width="18.85546875" customWidth="1"/>
    <col min="10757" max="10757" width="19.42578125" customWidth="1"/>
    <col min="10758" max="10758" width="12.140625" customWidth="1"/>
    <col min="11009" max="11011" width="29.28515625" customWidth="1"/>
    <col min="11012" max="11012" width="18.85546875" customWidth="1"/>
    <col min="11013" max="11013" width="19.42578125" customWidth="1"/>
    <col min="11014" max="11014" width="12.140625" customWidth="1"/>
    <col min="11265" max="11267" width="29.28515625" customWidth="1"/>
    <col min="11268" max="11268" width="18.85546875" customWidth="1"/>
    <col min="11269" max="11269" width="19.42578125" customWidth="1"/>
    <col min="11270" max="11270" width="12.140625" customWidth="1"/>
    <col min="11521" max="11523" width="29.28515625" customWidth="1"/>
    <col min="11524" max="11524" width="18.85546875" customWidth="1"/>
    <col min="11525" max="11525" width="19.42578125" customWidth="1"/>
    <col min="11526" max="11526" width="12.140625" customWidth="1"/>
    <col min="11777" max="11779" width="29.28515625" customWidth="1"/>
    <col min="11780" max="11780" width="18.85546875" customWidth="1"/>
    <col min="11781" max="11781" width="19.42578125" customWidth="1"/>
    <col min="11782" max="11782" width="12.140625" customWidth="1"/>
    <col min="12033" max="12035" width="29.28515625" customWidth="1"/>
    <col min="12036" max="12036" width="18.85546875" customWidth="1"/>
    <col min="12037" max="12037" width="19.42578125" customWidth="1"/>
    <col min="12038" max="12038" width="12.140625" customWidth="1"/>
    <col min="12289" max="12291" width="29.28515625" customWidth="1"/>
    <col min="12292" max="12292" width="18.85546875" customWidth="1"/>
    <col min="12293" max="12293" width="19.42578125" customWidth="1"/>
    <col min="12294" max="12294" width="12.140625" customWidth="1"/>
    <col min="12545" max="12547" width="29.28515625" customWidth="1"/>
    <col min="12548" max="12548" width="18.85546875" customWidth="1"/>
    <col min="12549" max="12549" width="19.42578125" customWidth="1"/>
    <col min="12550" max="12550" width="12.140625" customWidth="1"/>
    <col min="12801" max="12803" width="29.28515625" customWidth="1"/>
    <col min="12804" max="12804" width="18.85546875" customWidth="1"/>
    <col min="12805" max="12805" width="19.42578125" customWidth="1"/>
    <col min="12806" max="12806" width="12.140625" customWidth="1"/>
    <col min="13057" max="13059" width="29.28515625" customWidth="1"/>
    <col min="13060" max="13060" width="18.85546875" customWidth="1"/>
    <col min="13061" max="13061" width="19.42578125" customWidth="1"/>
    <col min="13062" max="13062" width="12.140625" customWidth="1"/>
    <col min="13313" max="13315" width="29.28515625" customWidth="1"/>
    <col min="13316" max="13316" width="18.85546875" customWidth="1"/>
    <col min="13317" max="13317" width="19.42578125" customWidth="1"/>
    <col min="13318" max="13318" width="12.140625" customWidth="1"/>
    <col min="13569" max="13571" width="29.28515625" customWidth="1"/>
    <col min="13572" max="13572" width="18.85546875" customWidth="1"/>
    <col min="13573" max="13573" width="19.42578125" customWidth="1"/>
    <col min="13574" max="13574" width="12.140625" customWidth="1"/>
    <col min="13825" max="13827" width="29.28515625" customWidth="1"/>
    <col min="13828" max="13828" width="18.85546875" customWidth="1"/>
    <col min="13829" max="13829" width="19.42578125" customWidth="1"/>
    <col min="13830" max="13830" width="12.140625" customWidth="1"/>
    <col min="14081" max="14083" width="29.28515625" customWidth="1"/>
    <col min="14084" max="14084" width="18.85546875" customWidth="1"/>
    <col min="14085" max="14085" width="19.42578125" customWidth="1"/>
    <col min="14086" max="14086" width="12.140625" customWidth="1"/>
    <col min="14337" max="14339" width="29.28515625" customWidth="1"/>
    <col min="14340" max="14340" width="18.85546875" customWidth="1"/>
    <col min="14341" max="14341" width="19.42578125" customWidth="1"/>
    <col min="14342" max="14342" width="12.140625" customWidth="1"/>
    <col min="14593" max="14595" width="29.28515625" customWidth="1"/>
    <col min="14596" max="14596" width="18.85546875" customWidth="1"/>
    <col min="14597" max="14597" width="19.42578125" customWidth="1"/>
    <col min="14598" max="14598" width="12.140625" customWidth="1"/>
    <col min="14849" max="14851" width="29.28515625" customWidth="1"/>
    <col min="14852" max="14852" width="18.85546875" customWidth="1"/>
    <col min="14853" max="14853" width="19.42578125" customWidth="1"/>
    <col min="14854" max="14854" width="12.140625" customWidth="1"/>
    <col min="15105" max="15107" width="29.28515625" customWidth="1"/>
    <col min="15108" max="15108" width="18.85546875" customWidth="1"/>
    <col min="15109" max="15109" width="19.42578125" customWidth="1"/>
    <col min="15110" max="15110" width="12.140625" customWidth="1"/>
    <col min="15361" max="15363" width="29.28515625" customWidth="1"/>
    <col min="15364" max="15364" width="18.85546875" customWidth="1"/>
    <col min="15365" max="15365" width="19.42578125" customWidth="1"/>
    <col min="15366" max="15366" width="12.140625" customWidth="1"/>
    <col min="15617" max="15619" width="29.28515625" customWidth="1"/>
    <col min="15620" max="15620" width="18.85546875" customWidth="1"/>
    <col min="15621" max="15621" width="19.42578125" customWidth="1"/>
    <col min="15622" max="15622" width="12.140625" customWidth="1"/>
    <col min="15873" max="15875" width="29.28515625" customWidth="1"/>
    <col min="15876" max="15876" width="18.85546875" customWidth="1"/>
    <col min="15877" max="15877" width="19.42578125" customWidth="1"/>
    <col min="15878" max="15878" width="12.140625" customWidth="1"/>
    <col min="16129" max="16131" width="29.28515625" customWidth="1"/>
    <col min="16132" max="16132" width="18.85546875" customWidth="1"/>
    <col min="16133" max="16133" width="19.42578125" customWidth="1"/>
    <col min="16134" max="16134" width="12.140625" customWidth="1"/>
  </cols>
  <sheetData>
    <row r="1" spans="1:7" x14ac:dyDescent="0.25">
      <c r="C1" s="14"/>
      <c r="D1" s="14"/>
      <c r="E1" s="14"/>
    </row>
    <row r="2" spans="1:7" x14ac:dyDescent="0.25">
      <c r="C2" s="14"/>
      <c r="D2" s="14"/>
      <c r="E2" s="14"/>
    </row>
    <row r="3" spans="1:7" x14ac:dyDescent="0.25">
      <c r="A3" s="75" t="s">
        <v>68</v>
      </c>
      <c r="B3" s="75"/>
      <c r="C3" s="75"/>
      <c r="D3" s="75"/>
      <c r="E3" s="75"/>
    </row>
    <row r="4" spans="1:7" x14ac:dyDescent="0.25">
      <c r="A4" s="75"/>
      <c r="B4" s="75"/>
      <c r="C4" s="75"/>
      <c r="D4" s="75"/>
      <c r="E4" s="75"/>
    </row>
    <row r="5" spans="1:7" x14ac:dyDescent="0.25">
      <c r="A5" s="14"/>
      <c r="B5" s="14"/>
      <c r="C5" s="14"/>
      <c r="D5" s="14"/>
      <c r="E5" s="14"/>
    </row>
    <row r="7" spans="1:7" ht="120" x14ac:dyDescent="0.25">
      <c r="A7" s="15" t="s">
        <v>0</v>
      </c>
      <c r="B7" s="15" t="s">
        <v>35</v>
      </c>
      <c r="C7" s="15" t="s">
        <v>36</v>
      </c>
      <c r="D7" s="16" t="s">
        <v>50</v>
      </c>
      <c r="E7" s="15" t="s">
        <v>67</v>
      </c>
    </row>
    <row r="8" spans="1:7" x14ac:dyDescent="0.25">
      <c r="A8" s="15">
        <v>1</v>
      </c>
      <c r="B8" s="15">
        <v>2</v>
      </c>
      <c r="C8" s="15">
        <v>3</v>
      </c>
      <c r="D8" s="17">
        <v>4</v>
      </c>
      <c r="E8" s="17">
        <v>5</v>
      </c>
    </row>
    <row r="9" spans="1:7" ht="12.75" customHeight="1" x14ac:dyDescent="0.25">
      <c r="A9" s="76" t="s">
        <v>37</v>
      </c>
      <c r="B9" s="76" t="s">
        <v>53</v>
      </c>
      <c r="C9" s="18" t="s">
        <v>1</v>
      </c>
      <c r="D9" s="30">
        <f>SUM(D10:D13)</f>
        <v>22282.55</v>
      </c>
      <c r="E9" s="30">
        <f>SUM(E10:E13)</f>
        <v>35019.050000000003</v>
      </c>
      <c r="F9" s="19"/>
    </row>
    <row r="10" spans="1:7" ht="22.5" customHeight="1" x14ac:dyDescent="0.25">
      <c r="A10" s="77"/>
      <c r="B10" s="77"/>
      <c r="C10" s="18" t="s">
        <v>38</v>
      </c>
      <c r="D10" s="30">
        <f>SUM(D15+D20+D25+D30)</f>
        <v>6907.55</v>
      </c>
      <c r="E10" s="30">
        <f t="shared" ref="E10:E13" si="0">SUM(E15+E20+E25+E30)</f>
        <v>8927.25</v>
      </c>
      <c r="F10" s="19"/>
    </row>
    <row r="11" spans="1:7" ht="23.25" customHeight="1" x14ac:dyDescent="0.25">
      <c r="A11" s="77"/>
      <c r="B11" s="77"/>
      <c r="C11" s="18" t="s">
        <v>39</v>
      </c>
      <c r="D11" s="30">
        <f t="shared" ref="D11:D13" si="1">SUM(D16+D21+D26+D31)</f>
        <v>15375</v>
      </c>
      <c r="E11" s="46">
        <f t="shared" si="0"/>
        <v>25918.5</v>
      </c>
      <c r="F11" s="19"/>
    </row>
    <row r="12" spans="1:7" ht="20.25" customHeight="1" x14ac:dyDescent="0.25">
      <c r="A12" s="77"/>
      <c r="B12" s="77"/>
      <c r="C12" s="18" t="s">
        <v>40</v>
      </c>
      <c r="D12" s="29">
        <f t="shared" si="1"/>
        <v>0</v>
      </c>
      <c r="E12" s="46">
        <f t="shared" si="0"/>
        <v>0</v>
      </c>
      <c r="F12" s="19"/>
    </row>
    <row r="13" spans="1:7" ht="28.5" customHeight="1" x14ac:dyDescent="0.25">
      <c r="A13" s="78"/>
      <c r="B13" s="78"/>
      <c r="C13" s="18" t="s">
        <v>41</v>
      </c>
      <c r="D13" s="29">
        <f t="shared" si="1"/>
        <v>0</v>
      </c>
      <c r="E13" s="30">
        <f t="shared" si="0"/>
        <v>173.3</v>
      </c>
      <c r="F13" s="19"/>
    </row>
    <row r="14" spans="1:7" x14ac:dyDescent="0.25">
      <c r="A14" s="74" t="s">
        <v>2</v>
      </c>
      <c r="B14" s="74" t="s">
        <v>51</v>
      </c>
      <c r="C14" s="20" t="s">
        <v>1</v>
      </c>
      <c r="D14" s="21">
        <f>D16+D15+D17+D18</f>
        <v>9783.7999999999993</v>
      </c>
      <c r="E14" s="47">
        <f>E15+E16+E17+E18</f>
        <v>22520.3</v>
      </c>
      <c r="F14" s="19"/>
    </row>
    <row r="15" spans="1:7" ht="20.25" customHeight="1" x14ac:dyDescent="0.25">
      <c r="A15" s="74"/>
      <c r="B15" s="74"/>
      <c r="C15" s="22" t="s">
        <v>38</v>
      </c>
      <c r="D15" s="23">
        <v>6783.8</v>
      </c>
      <c r="E15" s="23">
        <v>8803.5</v>
      </c>
      <c r="F15" s="19"/>
    </row>
    <row r="16" spans="1:7" ht="19.5" customHeight="1" x14ac:dyDescent="0.25">
      <c r="A16" s="74"/>
      <c r="B16" s="74"/>
      <c r="C16" s="22" t="s">
        <v>39</v>
      </c>
      <c r="D16" s="23">
        <v>3000</v>
      </c>
      <c r="E16" s="23">
        <v>13543.5</v>
      </c>
      <c r="F16" s="19"/>
      <c r="G16" s="37"/>
    </row>
    <row r="17" spans="1:6" ht="18" customHeight="1" x14ac:dyDescent="0.25">
      <c r="A17" s="74"/>
      <c r="B17" s="74"/>
      <c r="C17" s="22" t="s">
        <v>40</v>
      </c>
      <c r="D17" s="23"/>
      <c r="E17" s="23"/>
      <c r="F17" s="19"/>
    </row>
    <row r="18" spans="1:6" ht="23.25" customHeight="1" x14ac:dyDescent="0.25">
      <c r="A18" s="74"/>
      <c r="B18" s="74"/>
      <c r="C18" s="22" t="s">
        <v>41</v>
      </c>
      <c r="D18" s="21">
        <v>0</v>
      </c>
      <c r="E18" s="21">
        <v>173.3</v>
      </c>
      <c r="F18" s="19"/>
    </row>
    <row r="19" spans="1:6" x14ac:dyDescent="0.25">
      <c r="A19" s="74" t="s">
        <v>42</v>
      </c>
      <c r="B19" s="74" t="s">
        <v>54</v>
      </c>
      <c r="C19" s="20" t="s">
        <v>1</v>
      </c>
      <c r="D19" s="21">
        <f>D23</f>
        <v>0</v>
      </c>
      <c r="E19" s="21">
        <f>E20+E23</f>
        <v>0</v>
      </c>
      <c r="F19" s="19"/>
    </row>
    <row r="20" spans="1:6" ht="20.25" customHeight="1" x14ac:dyDescent="0.25">
      <c r="A20" s="74"/>
      <c r="B20" s="74"/>
      <c r="C20" s="22" t="s">
        <v>38</v>
      </c>
      <c r="D20" s="21"/>
      <c r="E20" s="21"/>
      <c r="F20" s="19"/>
    </row>
    <row r="21" spans="1:6" ht="24" customHeight="1" x14ac:dyDescent="0.25">
      <c r="A21" s="74"/>
      <c r="B21" s="74"/>
      <c r="C21" s="22" t="s">
        <v>39</v>
      </c>
      <c r="D21" s="23"/>
      <c r="E21" s="23"/>
      <c r="F21" s="19"/>
    </row>
    <row r="22" spans="1:6" ht="20.25" customHeight="1" x14ac:dyDescent="0.25">
      <c r="A22" s="74"/>
      <c r="B22" s="74"/>
      <c r="C22" s="22" t="s">
        <v>40</v>
      </c>
      <c r="D22" s="23"/>
      <c r="E22" s="23"/>
      <c r="F22" s="19"/>
    </row>
    <row r="23" spans="1:6" ht="20.25" customHeight="1" x14ac:dyDescent="0.25">
      <c r="A23" s="74"/>
      <c r="B23" s="74"/>
      <c r="C23" s="22" t="s">
        <v>41</v>
      </c>
      <c r="D23" s="24"/>
      <c r="E23" s="24"/>
      <c r="F23" s="19"/>
    </row>
    <row r="24" spans="1:6" x14ac:dyDescent="0.25">
      <c r="A24" s="74" t="s">
        <v>43</v>
      </c>
      <c r="B24" s="74" t="s">
        <v>52</v>
      </c>
      <c r="C24" s="20" t="s">
        <v>1</v>
      </c>
      <c r="D24" s="21">
        <f>SUM(D25:D28)</f>
        <v>12498.75</v>
      </c>
      <c r="E24" s="21">
        <f>SUM(E25:E28)</f>
        <v>12498.75</v>
      </c>
      <c r="F24" s="19"/>
    </row>
    <row r="25" spans="1:6" ht="21.75" customHeight="1" x14ac:dyDescent="0.25">
      <c r="A25" s="74"/>
      <c r="B25" s="74"/>
      <c r="C25" s="22" t="s">
        <v>38</v>
      </c>
      <c r="D25" s="23">
        <v>123.75</v>
      </c>
      <c r="E25" s="23">
        <f>D25</f>
        <v>123.75</v>
      </c>
      <c r="F25" s="19"/>
    </row>
    <row r="26" spans="1:6" ht="24.75" customHeight="1" x14ac:dyDescent="0.25">
      <c r="A26" s="74"/>
      <c r="B26" s="74"/>
      <c r="C26" s="22" t="s">
        <v>39</v>
      </c>
      <c r="D26" s="23">
        <v>12375</v>
      </c>
      <c r="E26" s="23">
        <f>D26</f>
        <v>12375</v>
      </c>
      <c r="F26" s="19"/>
    </row>
    <row r="27" spans="1:6" x14ac:dyDescent="0.25">
      <c r="A27" s="74"/>
      <c r="B27" s="74"/>
      <c r="C27" s="22" t="s">
        <v>40</v>
      </c>
      <c r="D27" s="23"/>
      <c r="E27" s="23"/>
      <c r="F27" s="19"/>
    </row>
    <row r="28" spans="1:6" ht="20.25" customHeight="1" x14ac:dyDescent="0.25">
      <c r="A28" s="74"/>
      <c r="B28" s="74"/>
      <c r="C28" s="22" t="s">
        <v>41</v>
      </c>
      <c r="D28" s="23"/>
      <c r="E28" s="23"/>
      <c r="F28" s="19"/>
    </row>
    <row r="29" spans="1:6" x14ac:dyDescent="0.25">
      <c r="A29" s="74" t="s">
        <v>6</v>
      </c>
      <c r="B29" s="74" t="s">
        <v>45</v>
      </c>
      <c r="C29" s="20" t="s">
        <v>1</v>
      </c>
      <c r="D29" s="21">
        <f>D30</f>
        <v>0</v>
      </c>
      <c r="E29" s="21">
        <v>0</v>
      </c>
      <c r="F29" s="19"/>
    </row>
    <row r="30" spans="1:6" ht="22.5" customHeight="1" x14ac:dyDescent="0.25">
      <c r="A30" s="74"/>
      <c r="B30" s="74"/>
      <c r="C30" s="22" t="s">
        <v>38</v>
      </c>
      <c r="D30" s="23"/>
      <c r="E30" s="23"/>
      <c r="F30" s="19"/>
    </row>
    <row r="31" spans="1:6" ht="21.75" customHeight="1" x14ac:dyDescent="0.25">
      <c r="A31" s="74"/>
      <c r="B31" s="74"/>
      <c r="C31" s="22" t="s">
        <v>39</v>
      </c>
      <c r="D31" s="23"/>
      <c r="E31" s="23"/>
      <c r="F31" s="19"/>
    </row>
    <row r="32" spans="1:6" x14ac:dyDescent="0.25">
      <c r="A32" s="74"/>
      <c r="B32" s="74"/>
      <c r="C32" s="22" t="s">
        <v>40</v>
      </c>
      <c r="D32" s="23"/>
      <c r="E32" s="23"/>
      <c r="F32" s="19"/>
    </row>
    <row r="33" spans="1:6" ht="21.75" customHeight="1" x14ac:dyDescent="0.25">
      <c r="A33" s="74"/>
      <c r="B33" s="74"/>
      <c r="C33" s="22" t="s">
        <v>41</v>
      </c>
      <c r="D33" s="25"/>
      <c r="E33" s="25"/>
      <c r="F33" s="19"/>
    </row>
    <row r="34" spans="1:6" x14ac:dyDescent="0.25">
      <c r="D34" s="26"/>
      <c r="E34" s="26"/>
    </row>
    <row r="35" spans="1:6" x14ac:dyDescent="0.25">
      <c r="D35" s="26"/>
      <c r="E35" s="26"/>
    </row>
    <row r="36" spans="1:6" x14ac:dyDescent="0.25">
      <c r="D36" s="26"/>
      <c r="E36" s="26"/>
    </row>
    <row r="37" spans="1:6" x14ac:dyDescent="0.25">
      <c r="A37" s="73" t="s">
        <v>47</v>
      </c>
      <c r="B37" s="73"/>
      <c r="C37" s="73"/>
      <c r="D37" s="73"/>
      <c r="E37" s="73"/>
    </row>
    <row r="38" spans="1:6" x14ac:dyDescent="0.25">
      <c r="D38" s="26"/>
      <c r="E38" s="26"/>
    </row>
    <row r="39" spans="1:6" x14ac:dyDescent="0.25">
      <c r="D39" s="26"/>
      <c r="E39" s="26"/>
    </row>
    <row r="40" spans="1:6" x14ac:dyDescent="0.25">
      <c r="D40" s="26"/>
      <c r="E40" s="26"/>
    </row>
    <row r="41" spans="1:6" x14ac:dyDescent="0.25">
      <c r="D41" s="26"/>
      <c r="E41" s="26"/>
    </row>
    <row r="42" spans="1:6" x14ac:dyDescent="0.25">
      <c r="D42" s="26"/>
      <c r="E42" s="26"/>
    </row>
    <row r="43" spans="1:6" x14ac:dyDescent="0.25">
      <c r="D43" s="26"/>
      <c r="E43" s="26"/>
    </row>
    <row r="44" spans="1:6" x14ac:dyDescent="0.25">
      <c r="D44" s="26"/>
      <c r="E44" s="26"/>
    </row>
    <row r="45" spans="1:6" x14ac:dyDescent="0.25">
      <c r="D45" s="26"/>
      <c r="E45" s="26"/>
    </row>
    <row r="46" spans="1:6" x14ac:dyDescent="0.25">
      <c r="D46" s="26"/>
      <c r="E46" s="26"/>
    </row>
    <row r="47" spans="1:6" x14ac:dyDescent="0.25">
      <c r="D47" s="26"/>
      <c r="E47" s="26"/>
    </row>
    <row r="48" spans="1:6" x14ac:dyDescent="0.25">
      <c r="D48" s="26"/>
      <c r="E48" s="26"/>
    </row>
    <row r="49" spans="4:5" x14ac:dyDescent="0.25">
      <c r="D49" s="26"/>
      <c r="E49" s="26"/>
    </row>
    <row r="50" spans="4:5" x14ac:dyDescent="0.25">
      <c r="D50" s="26"/>
      <c r="E50" s="26"/>
    </row>
    <row r="51" spans="4:5" x14ac:dyDescent="0.25">
      <c r="D51" s="26"/>
      <c r="E51" s="26"/>
    </row>
    <row r="52" spans="4:5" x14ac:dyDescent="0.25">
      <c r="D52" s="26"/>
      <c r="E52" s="26"/>
    </row>
    <row r="53" spans="4:5" x14ac:dyDescent="0.25">
      <c r="D53" s="26"/>
      <c r="E53" s="26"/>
    </row>
    <row r="54" spans="4:5" x14ac:dyDescent="0.25">
      <c r="D54" s="26"/>
      <c r="E54" s="26"/>
    </row>
    <row r="55" spans="4:5" x14ac:dyDescent="0.25">
      <c r="D55" s="26"/>
      <c r="E55" s="26"/>
    </row>
    <row r="56" spans="4:5" x14ac:dyDescent="0.25">
      <c r="D56" s="26"/>
      <c r="E56" s="26"/>
    </row>
    <row r="57" spans="4:5" x14ac:dyDescent="0.25">
      <c r="D57" s="26"/>
      <c r="E57" s="26"/>
    </row>
    <row r="58" spans="4:5" x14ac:dyDescent="0.25">
      <c r="D58" s="26"/>
      <c r="E58" s="26"/>
    </row>
    <row r="59" spans="4:5" x14ac:dyDescent="0.25">
      <c r="D59" s="26"/>
      <c r="E59" s="26"/>
    </row>
    <row r="60" spans="4:5" x14ac:dyDescent="0.25">
      <c r="D60" s="26"/>
      <c r="E60" s="26"/>
    </row>
    <row r="61" spans="4:5" x14ac:dyDescent="0.25">
      <c r="D61" s="26"/>
      <c r="E61" s="26"/>
    </row>
    <row r="62" spans="4:5" x14ac:dyDescent="0.25">
      <c r="D62" s="26"/>
      <c r="E62" s="26"/>
    </row>
    <row r="63" spans="4:5" x14ac:dyDescent="0.25">
      <c r="D63" s="26"/>
      <c r="E63" s="26"/>
    </row>
    <row r="64" spans="4:5" x14ac:dyDescent="0.25">
      <c r="D64" s="26"/>
      <c r="E64" s="26"/>
    </row>
    <row r="65" spans="4:5" x14ac:dyDescent="0.25">
      <c r="D65" s="26"/>
      <c r="E65" s="26"/>
    </row>
    <row r="66" spans="4:5" x14ac:dyDescent="0.25">
      <c r="D66" s="26"/>
      <c r="E66" s="26"/>
    </row>
    <row r="67" spans="4:5" x14ac:dyDescent="0.25">
      <c r="D67" s="26"/>
      <c r="E67" s="26"/>
    </row>
    <row r="68" spans="4:5" x14ac:dyDescent="0.25">
      <c r="D68" s="26"/>
      <c r="E68" s="26"/>
    </row>
  </sheetData>
  <mergeCells count="12">
    <mergeCell ref="A19:A23"/>
    <mergeCell ref="B19:B23"/>
    <mergeCell ref="A3:E4"/>
    <mergeCell ref="A9:A13"/>
    <mergeCell ref="B9:B13"/>
    <mergeCell ref="A14:A18"/>
    <mergeCell ref="B14:B18"/>
    <mergeCell ref="A37:E37"/>
    <mergeCell ref="A24:A28"/>
    <mergeCell ref="B24:B28"/>
    <mergeCell ref="A29:A33"/>
    <mergeCell ref="B29:B33"/>
  </mergeCells>
  <pageMargins left="0.31496062992125984" right="0.19685039370078741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workbookViewId="0">
      <selection activeCell="E18" sqref="E18"/>
    </sheetView>
  </sheetViews>
  <sheetFormatPr defaultColWidth="29.28515625" defaultRowHeight="15" x14ac:dyDescent="0.25"/>
  <cols>
    <col min="1" max="3" width="29.28515625" customWidth="1"/>
    <col min="4" max="4" width="18.85546875" customWidth="1"/>
    <col min="5" max="5" width="19.42578125" customWidth="1"/>
    <col min="6" max="6" width="12.140625" customWidth="1"/>
    <col min="257" max="259" width="29.28515625" customWidth="1"/>
    <col min="260" max="260" width="18.85546875" customWidth="1"/>
    <col min="261" max="261" width="19.42578125" customWidth="1"/>
    <col min="262" max="262" width="12.140625" customWidth="1"/>
    <col min="513" max="515" width="29.28515625" customWidth="1"/>
    <col min="516" max="516" width="18.85546875" customWidth="1"/>
    <col min="517" max="517" width="19.42578125" customWidth="1"/>
    <col min="518" max="518" width="12.140625" customWidth="1"/>
    <col min="769" max="771" width="29.28515625" customWidth="1"/>
    <col min="772" max="772" width="18.85546875" customWidth="1"/>
    <col min="773" max="773" width="19.42578125" customWidth="1"/>
    <col min="774" max="774" width="12.140625" customWidth="1"/>
    <col min="1025" max="1027" width="29.28515625" customWidth="1"/>
    <col min="1028" max="1028" width="18.85546875" customWidth="1"/>
    <col min="1029" max="1029" width="19.42578125" customWidth="1"/>
    <col min="1030" max="1030" width="12.140625" customWidth="1"/>
    <col min="1281" max="1283" width="29.28515625" customWidth="1"/>
    <col min="1284" max="1284" width="18.85546875" customWidth="1"/>
    <col min="1285" max="1285" width="19.42578125" customWidth="1"/>
    <col min="1286" max="1286" width="12.140625" customWidth="1"/>
    <col min="1537" max="1539" width="29.28515625" customWidth="1"/>
    <col min="1540" max="1540" width="18.85546875" customWidth="1"/>
    <col min="1541" max="1541" width="19.42578125" customWidth="1"/>
    <col min="1542" max="1542" width="12.140625" customWidth="1"/>
    <col min="1793" max="1795" width="29.28515625" customWidth="1"/>
    <col min="1796" max="1796" width="18.85546875" customWidth="1"/>
    <col min="1797" max="1797" width="19.42578125" customWidth="1"/>
    <col min="1798" max="1798" width="12.140625" customWidth="1"/>
    <col min="2049" max="2051" width="29.28515625" customWidth="1"/>
    <col min="2052" max="2052" width="18.85546875" customWidth="1"/>
    <col min="2053" max="2053" width="19.42578125" customWidth="1"/>
    <col min="2054" max="2054" width="12.140625" customWidth="1"/>
    <col min="2305" max="2307" width="29.28515625" customWidth="1"/>
    <col min="2308" max="2308" width="18.85546875" customWidth="1"/>
    <col min="2309" max="2309" width="19.42578125" customWidth="1"/>
    <col min="2310" max="2310" width="12.140625" customWidth="1"/>
    <col min="2561" max="2563" width="29.28515625" customWidth="1"/>
    <col min="2564" max="2564" width="18.85546875" customWidth="1"/>
    <col min="2565" max="2565" width="19.42578125" customWidth="1"/>
    <col min="2566" max="2566" width="12.140625" customWidth="1"/>
    <col min="2817" max="2819" width="29.28515625" customWidth="1"/>
    <col min="2820" max="2820" width="18.85546875" customWidth="1"/>
    <col min="2821" max="2821" width="19.42578125" customWidth="1"/>
    <col min="2822" max="2822" width="12.140625" customWidth="1"/>
    <col min="3073" max="3075" width="29.28515625" customWidth="1"/>
    <col min="3076" max="3076" width="18.85546875" customWidth="1"/>
    <col min="3077" max="3077" width="19.42578125" customWidth="1"/>
    <col min="3078" max="3078" width="12.140625" customWidth="1"/>
    <col min="3329" max="3331" width="29.28515625" customWidth="1"/>
    <col min="3332" max="3332" width="18.85546875" customWidth="1"/>
    <col min="3333" max="3333" width="19.42578125" customWidth="1"/>
    <col min="3334" max="3334" width="12.140625" customWidth="1"/>
    <col min="3585" max="3587" width="29.28515625" customWidth="1"/>
    <col min="3588" max="3588" width="18.85546875" customWidth="1"/>
    <col min="3589" max="3589" width="19.42578125" customWidth="1"/>
    <col min="3590" max="3590" width="12.140625" customWidth="1"/>
    <col min="3841" max="3843" width="29.28515625" customWidth="1"/>
    <col min="3844" max="3844" width="18.85546875" customWidth="1"/>
    <col min="3845" max="3845" width="19.42578125" customWidth="1"/>
    <col min="3846" max="3846" width="12.140625" customWidth="1"/>
    <col min="4097" max="4099" width="29.28515625" customWidth="1"/>
    <col min="4100" max="4100" width="18.85546875" customWidth="1"/>
    <col min="4101" max="4101" width="19.42578125" customWidth="1"/>
    <col min="4102" max="4102" width="12.140625" customWidth="1"/>
    <col min="4353" max="4355" width="29.28515625" customWidth="1"/>
    <col min="4356" max="4356" width="18.85546875" customWidth="1"/>
    <col min="4357" max="4357" width="19.42578125" customWidth="1"/>
    <col min="4358" max="4358" width="12.140625" customWidth="1"/>
    <col min="4609" max="4611" width="29.28515625" customWidth="1"/>
    <col min="4612" max="4612" width="18.85546875" customWidth="1"/>
    <col min="4613" max="4613" width="19.42578125" customWidth="1"/>
    <col min="4614" max="4614" width="12.140625" customWidth="1"/>
    <col min="4865" max="4867" width="29.28515625" customWidth="1"/>
    <col min="4868" max="4868" width="18.85546875" customWidth="1"/>
    <col min="4869" max="4869" width="19.42578125" customWidth="1"/>
    <col min="4870" max="4870" width="12.140625" customWidth="1"/>
    <col min="5121" max="5123" width="29.28515625" customWidth="1"/>
    <col min="5124" max="5124" width="18.85546875" customWidth="1"/>
    <col min="5125" max="5125" width="19.42578125" customWidth="1"/>
    <col min="5126" max="5126" width="12.140625" customWidth="1"/>
    <col min="5377" max="5379" width="29.28515625" customWidth="1"/>
    <col min="5380" max="5380" width="18.85546875" customWidth="1"/>
    <col min="5381" max="5381" width="19.42578125" customWidth="1"/>
    <col min="5382" max="5382" width="12.140625" customWidth="1"/>
    <col min="5633" max="5635" width="29.28515625" customWidth="1"/>
    <col min="5636" max="5636" width="18.85546875" customWidth="1"/>
    <col min="5637" max="5637" width="19.42578125" customWidth="1"/>
    <col min="5638" max="5638" width="12.140625" customWidth="1"/>
    <col min="5889" max="5891" width="29.28515625" customWidth="1"/>
    <col min="5892" max="5892" width="18.85546875" customWidth="1"/>
    <col min="5893" max="5893" width="19.42578125" customWidth="1"/>
    <col min="5894" max="5894" width="12.140625" customWidth="1"/>
    <col min="6145" max="6147" width="29.28515625" customWidth="1"/>
    <col min="6148" max="6148" width="18.85546875" customWidth="1"/>
    <col min="6149" max="6149" width="19.42578125" customWidth="1"/>
    <col min="6150" max="6150" width="12.140625" customWidth="1"/>
    <col min="6401" max="6403" width="29.28515625" customWidth="1"/>
    <col min="6404" max="6404" width="18.85546875" customWidth="1"/>
    <col min="6405" max="6405" width="19.42578125" customWidth="1"/>
    <col min="6406" max="6406" width="12.140625" customWidth="1"/>
    <col min="6657" max="6659" width="29.28515625" customWidth="1"/>
    <col min="6660" max="6660" width="18.85546875" customWidth="1"/>
    <col min="6661" max="6661" width="19.42578125" customWidth="1"/>
    <col min="6662" max="6662" width="12.140625" customWidth="1"/>
    <col min="6913" max="6915" width="29.28515625" customWidth="1"/>
    <col min="6916" max="6916" width="18.85546875" customWidth="1"/>
    <col min="6917" max="6917" width="19.42578125" customWidth="1"/>
    <col min="6918" max="6918" width="12.140625" customWidth="1"/>
    <col min="7169" max="7171" width="29.28515625" customWidth="1"/>
    <col min="7172" max="7172" width="18.85546875" customWidth="1"/>
    <col min="7173" max="7173" width="19.42578125" customWidth="1"/>
    <col min="7174" max="7174" width="12.140625" customWidth="1"/>
    <col min="7425" max="7427" width="29.28515625" customWidth="1"/>
    <col min="7428" max="7428" width="18.85546875" customWidth="1"/>
    <col min="7429" max="7429" width="19.42578125" customWidth="1"/>
    <col min="7430" max="7430" width="12.140625" customWidth="1"/>
    <col min="7681" max="7683" width="29.28515625" customWidth="1"/>
    <col min="7684" max="7684" width="18.85546875" customWidth="1"/>
    <col min="7685" max="7685" width="19.42578125" customWidth="1"/>
    <col min="7686" max="7686" width="12.140625" customWidth="1"/>
    <col min="7937" max="7939" width="29.28515625" customWidth="1"/>
    <col min="7940" max="7940" width="18.85546875" customWidth="1"/>
    <col min="7941" max="7941" width="19.42578125" customWidth="1"/>
    <col min="7942" max="7942" width="12.140625" customWidth="1"/>
    <col min="8193" max="8195" width="29.28515625" customWidth="1"/>
    <col min="8196" max="8196" width="18.85546875" customWidth="1"/>
    <col min="8197" max="8197" width="19.42578125" customWidth="1"/>
    <col min="8198" max="8198" width="12.140625" customWidth="1"/>
    <col min="8449" max="8451" width="29.28515625" customWidth="1"/>
    <col min="8452" max="8452" width="18.85546875" customWidth="1"/>
    <col min="8453" max="8453" width="19.42578125" customWidth="1"/>
    <col min="8454" max="8454" width="12.140625" customWidth="1"/>
    <col min="8705" max="8707" width="29.28515625" customWidth="1"/>
    <col min="8708" max="8708" width="18.85546875" customWidth="1"/>
    <col min="8709" max="8709" width="19.42578125" customWidth="1"/>
    <col min="8710" max="8710" width="12.140625" customWidth="1"/>
    <col min="8961" max="8963" width="29.28515625" customWidth="1"/>
    <col min="8964" max="8964" width="18.85546875" customWidth="1"/>
    <col min="8965" max="8965" width="19.42578125" customWidth="1"/>
    <col min="8966" max="8966" width="12.140625" customWidth="1"/>
    <col min="9217" max="9219" width="29.28515625" customWidth="1"/>
    <col min="9220" max="9220" width="18.85546875" customWidth="1"/>
    <col min="9221" max="9221" width="19.42578125" customWidth="1"/>
    <col min="9222" max="9222" width="12.140625" customWidth="1"/>
    <col min="9473" max="9475" width="29.28515625" customWidth="1"/>
    <col min="9476" max="9476" width="18.85546875" customWidth="1"/>
    <col min="9477" max="9477" width="19.42578125" customWidth="1"/>
    <col min="9478" max="9478" width="12.140625" customWidth="1"/>
    <col min="9729" max="9731" width="29.28515625" customWidth="1"/>
    <col min="9732" max="9732" width="18.85546875" customWidth="1"/>
    <col min="9733" max="9733" width="19.42578125" customWidth="1"/>
    <col min="9734" max="9734" width="12.140625" customWidth="1"/>
    <col min="9985" max="9987" width="29.28515625" customWidth="1"/>
    <col min="9988" max="9988" width="18.85546875" customWidth="1"/>
    <col min="9989" max="9989" width="19.42578125" customWidth="1"/>
    <col min="9990" max="9990" width="12.140625" customWidth="1"/>
    <col min="10241" max="10243" width="29.28515625" customWidth="1"/>
    <col min="10244" max="10244" width="18.85546875" customWidth="1"/>
    <col min="10245" max="10245" width="19.42578125" customWidth="1"/>
    <col min="10246" max="10246" width="12.140625" customWidth="1"/>
    <col min="10497" max="10499" width="29.28515625" customWidth="1"/>
    <col min="10500" max="10500" width="18.85546875" customWidth="1"/>
    <col min="10501" max="10501" width="19.42578125" customWidth="1"/>
    <col min="10502" max="10502" width="12.140625" customWidth="1"/>
    <col min="10753" max="10755" width="29.28515625" customWidth="1"/>
    <col min="10756" max="10756" width="18.85546875" customWidth="1"/>
    <col min="10757" max="10757" width="19.42578125" customWidth="1"/>
    <col min="10758" max="10758" width="12.140625" customWidth="1"/>
    <col min="11009" max="11011" width="29.28515625" customWidth="1"/>
    <col min="11012" max="11012" width="18.85546875" customWidth="1"/>
    <col min="11013" max="11013" width="19.42578125" customWidth="1"/>
    <col min="11014" max="11014" width="12.140625" customWidth="1"/>
    <col min="11265" max="11267" width="29.28515625" customWidth="1"/>
    <col min="11268" max="11268" width="18.85546875" customWidth="1"/>
    <col min="11269" max="11269" width="19.42578125" customWidth="1"/>
    <col min="11270" max="11270" width="12.140625" customWidth="1"/>
    <col min="11521" max="11523" width="29.28515625" customWidth="1"/>
    <col min="11524" max="11524" width="18.85546875" customWidth="1"/>
    <col min="11525" max="11525" width="19.42578125" customWidth="1"/>
    <col min="11526" max="11526" width="12.140625" customWidth="1"/>
    <col min="11777" max="11779" width="29.28515625" customWidth="1"/>
    <col min="11780" max="11780" width="18.85546875" customWidth="1"/>
    <col min="11781" max="11781" width="19.42578125" customWidth="1"/>
    <col min="11782" max="11782" width="12.140625" customWidth="1"/>
    <col min="12033" max="12035" width="29.28515625" customWidth="1"/>
    <col min="12036" max="12036" width="18.85546875" customWidth="1"/>
    <col min="12037" max="12037" width="19.42578125" customWidth="1"/>
    <col min="12038" max="12038" width="12.140625" customWidth="1"/>
    <col min="12289" max="12291" width="29.28515625" customWidth="1"/>
    <col min="12292" max="12292" width="18.85546875" customWidth="1"/>
    <col min="12293" max="12293" width="19.42578125" customWidth="1"/>
    <col min="12294" max="12294" width="12.140625" customWidth="1"/>
    <col min="12545" max="12547" width="29.28515625" customWidth="1"/>
    <col min="12548" max="12548" width="18.85546875" customWidth="1"/>
    <col min="12549" max="12549" width="19.42578125" customWidth="1"/>
    <col min="12550" max="12550" width="12.140625" customWidth="1"/>
    <col min="12801" max="12803" width="29.28515625" customWidth="1"/>
    <col min="12804" max="12804" width="18.85546875" customWidth="1"/>
    <col min="12805" max="12805" width="19.42578125" customWidth="1"/>
    <col min="12806" max="12806" width="12.140625" customWidth="1"/>
    <col min="13057" max="13059" width="29.28515625" customWidth="1"/>
    <col min="13060" max="13060" width="18.85546875" customWidth="1"/>
    <col min="13061" max="13061" width="19.42578125" customWidth="1"/>
    <col min="13062" max="13062" width="12.140625" customWidth="1"/>
    <col min="13313" max="13315" width="29.28515625" customWidth="1"/>
    <col min="13316" max="13316" width="18.85546875" customWidth="1"/>
    <col min="13317" max="13317" width="19.42578125" customWidth="1"/>
    <col min="13318" max="13318" width="12.140625" customWidth="1"/>
    <col min="13569" max="13571" width="29.28515625" customWidth="1"/>
    <col min="13572" max="13572" width="18.85546875" customWidth="1"/>
    <col min="13573" max="13573" width="19.42578125" customWidth="1"/>
    <col min="13574" max="13574" width="12.140625" customWidth="1"/>
    <col min="13825" max="13827" width="29.28515625" customWidth="1"/>
    <col min="13828" max="13828" width="18.85546875" customWidth="1"/>
    <col min="13829" max="13829" width="19.42578125" customWidth="1"/>
    <col min="13830" max="13830" width="12.140625" customWidth="1"/>
    <col min="14081" max="14083" width="29.28515625" customWidth="1"/>
    <col min="14084" max="14084" width="18.85546875" customWidth="1"/>
    <col min="14085" max="14085" width="19.42578125" customWidth="1"/>
    <col min="14086" max="14086" width="12.140625" customWidth="1"/>
    <col min="14337" max="14339" width="29.28515625" customWidth="1"/>
    <col min="14340" max="14340" width="18.85546875" customWidth="1"/>
    <col min="14341" max="14341" width="19.42578125" customWidth="1"/>
    <col min="14342" max="14342" width="12.140625" customWidth="1"/>
    <col min="14593" max="14595" width="29.28515625" customWidth="1"/>
    <col min="14596" max="14596" width="18.85546875" customWidth="1"/>
    <col min="14597" max="14597" width="19.42578125" customWidth="1"/>
    <col min="14598" max="14598" width="12.140625" customWidth="1"/>
    <col min="14849" max="14851" width="29.28515625" customWidth="1"/>
    <col min="14852" max="14852" width="18.85546875" customWidth="1"/>
    <col min="14853" max="14853" width="19.42578125" customWidth="1"/>
    <col min="14854" max="14854" width="12.140625" customWidth="1"/>
    <col min="15105" max="15107" width="29.28515625" customWidth="1"/>
    <col min="15108" max="15108" width="18.85546875" customWidth="1"/>
    <col min="15109" max="15109" width="19.42578125" customWidth="1"/>
    <col min="15110" max="15110" width="12.140625" customWidth="1"/>
    <col min="15361" max="15363" width="29.28515625" customWidth="1"/>
    <col min="15364" max="15364" width="18.85546875" customWidth="1"/>
    <col min="15365" max="15365" width="19.42578125" customWidth="1"/>
    <col min="15366" max="15366" width="12.140625" customWidth="1"/>
    <col min="15617" max="15619" width="29.28515625" customWidth="1"/>
    <col min="15620" max="15620" width="18.85546875" customWidth="1"/>
    <col min="15621" max="15621" width="19.42578125" customWidth="1"/>
    <col min="15622" max="15622" width="12.140625" customWidth="1"/>
    <col min="15873" max="15875" width="29.28515625" customWidth="1"/>
    <col min="15876" max="15876" width="18.85546875" customWidth="1"/>
    <col min="15877" max="15877" width="19.42578125" customWidth="1"/>
    <col min="15878" max="15878" width="12.140625" customWidth="1"/>
    <col min="16129" max="16131" width="29.28515625" customWidth="1"/>
    <col min="16132" max="16132" width="18.85546875" customWidth="1"/>
    <col min="16133" max="16133" width="19.42578125" customWidth="1"/>
    <col min="16134" max="16134" width="12.140625" customWidth="1"/>
  </cols>
  <sheetData>
    <row r="1" spans="1:6" x14ac:dyDescent="0.25">
      <c r="C1" s="14"/>
      <c r="D1" s="14"/>
      <c r="E1" s="14"/>
    </row>
    <row r="2" spans="1:6" x14ac:dyDescent="0.25">
      <c r="C2" s="14"/>
      <c r="D2" s="14"/>
      <c r="E2" s="14"/>
    </row>
    <row r="3" spans="1:6" x14ac:dyDescent="0.25">
      <c r="A3" s="75" t="s">
        <v>65</v>
      </c>
      <c r="B3" s="75"/>
      <c r="C3" s="75"/>
      <c r="D3" s="75"/>
      <c r="E3" s="75"/>
    </row>
    <row r="4" spans="1:6" x14ac:dyDescent="0.25">
      <c r="A4" s="75"/>
      <c r="B4" s="75"/>
      <c r="C4" s="75"/>
      <c r="D4" s="75"/>
      <c r="E4" s="75"/>
    </row>
    <row r="5" spans="1:6" x14ac:dyDescent="0.25">
      <c r="A5" s="14"/>
      <c r="B5" s="14"/>
      <c r="C5" s="14"/>
      <c r="D5" s="14"/>
      <c r="E5" s="14"/>
    </row>
    <row r="7" spans="1:6" ht="120" x14ac:dyDescent="0.25">
      <c r="A7" s="15" t="s">
        <v>0</v>
      </c>
      <c r="B7" s="15" t="s">
        <v>35</v>
      </c>
      <c r="C7" s="15" t="s">
        <v>36</v>
      </c>
      <c r="D7" s="16" t="s">
        <v>66</v>
      </c>
      <c r="E7" s="15" t="s">
        <v>67</v>
      </c>
    </row>
    <row r="8" spans="1:6" x14ac:dyDescent="0.25">
      <c r="A8" s="15">
        <v>1</v>
      </c>
      <c r="B8" s="15">
        <v>2</v>
      </c>
      <c r="C8" s="15">
        <v>3</v>
      </c>
      <c r="D8" s="17">
        <v>4</v>
      </c>
      <c r="E8" s="17">
        <v>5</v>
      </c>
    </row>
    <row r="9" spans="1:6" ht="21.75" customHeight="1" x14ac:dyDescent="0.25">
      <c r="A9" s="76" t="s">
        <v>37</v>
      </c>
      <c r="B9" s="79" t="s">
        <v>55</v>
      </c>
      <c r="C9" s="18" t="s">
        <v>1</v>
      </c>
      <c r="D9" s="29">
        <f>SUM(D10:D13)</f>
        <v>157314.38</v>
      </c>
      <c r="E9" s="46">
        <f>SUM(E10:E13)</f>
        <v>58691.65885</v>
      </c>
      <c r="F9" s="19"/>
    </row>
    <row r="10" spans="1:6" ht="22.5" customHeight="1" x14ac:dyDescent="0.25">
      <c r="A10" s="77"/>
      <c r="B10" s="79"/>
      <c r="C10" s="18" t="s">
        <v>38</v>
      </c>
      <c r="D10" s="30">
        <f>SUM(D15)</f>
        <v>6153.51</v>
      </c>
      <c r="E10" s="46">
        <f t="shared" ref="E10:E13" si="0">SUM(E15)</f>
        <v>1785.6175900000001</v>
      </c>
      <c r="F10" s="19"/>
    </row>
    <row r="11" spans="1:6" ht="23.25" customHeight="1" x14ac:dyDescent="0.25">
      <c r="A11" s="77"/>
      <c r="B11" s="79"/>
      <c r="C11" s="18" t="s">
        <v>39</v>
      </c>
      <c r="D11" s="30">
        <f t="shared" ref="D11:D13" si="1">SUM(D16)</f>
        <v>3023.25</v>
      </c>
      <c r="E11" s="46">
        <f t="shared" si="0"/>
        <v>1138.1228799999999</v>
      </c>
      <c r="F11" s="19"/>
    </row>
    <row r="12" spans="1:6" ht="20.25" customHeight="1" x14ac:dyDescent="0.25">
      <c r="A12" s="77"/>
      <c r="B12" s="79"/>
      <c r="C12" s="18" t="s">
        <v>40</v>
      </c>
      <c r="D12" s="29">
        <f t="shared" si="1"/>
        <v>148137.62</v>
      </c>
      <c r="E12" s="46">
        <f t="shared" si="0"/>
        <v>55767.918380000003</v>
      </c>
      <c r="F12" s="19"/>
    </row>
    <row r="13" spans="1:6" ht="28.5" customHeight="1" x14ac:dyDescent="0.25">
      <c r="A13" s="78"/>
      <c r="B13" s="79"/>
      <c r="C13" s="18" t="s">
        <v>41</v>
      </c>
      <c r="D13" s="46">
        <f t="shared" si="1"/>
        <v>0</v>
      </c>
      <c r="E13" s="46">
        <f t="shared" si="0"/>
        <v>0</v>
      </c>
      <c r="F13" s="19"/>
    </row>
    <row r="14" spans="1:6" ht="15.75" thickBot="1" x14ac:dyDescent="0.3">
      <c r="A14" s="74" t="s">
        <v>44</v>
      </c>
      <c r="B14" s="74" t="s">
        <v>55</v>
      </c>
      <c r="C14" s="20" t="s">
        <v>1</v>
      </c>
      <c r="D14" s="28">
        <f>SUM(D15:D18)</f>
        <v>157314.38</v>
      </c>
      <c r="E14" s="21">
        <f>SUM(E15:E18)</f>
        <v>58691.65885</v>
      </c>
      <c r="F14" s="19"/>
    </row>
    <row r="15" spans="1:6" x14ac:dyDescent="0.25">
      <c r="A15" s="74"/>
      <c r="B15" s="74"/>
      <c r="C15" s="36" t="s">
        <v>38</v>
      </c>
      <c r="D15" s="23">
        <v>6153.51</v>
      </c>
      <c r="E15" s="23">
        <v>1785.6175900000001</v>
      </c>
      <c r="F15" s="19"/>
    </row>
    <row r="16" spans="1:6" x14ac:dyDescent="0.25">
      <c r="A16" s="74"/>
      <c r="B16" s="74"/>
      <c r="C16" s="36" t="s">
        <v>39</v>
      </c>
      <c r="D16" s="17">
        <v>3023.25</v>
      </c>
      <c r="E16" s="23">
        <v>1138.1228799999999</v>
      </c>
      <c r="F16" s="19"/>
    </row>
    <row r="17" spans="1:6" x14ac:dyDescent="0.25">
      <c r="A17" s="74"/>
      <c r="B17" s="74"/>
      <c r="C17" s="36" t="s">
        <v>40</v>
      </c>
      <c r="D17" s="23">
        <v>148137.62</v>
      </c>
      <c r="E17" s="23">
        <v>55767.918380000003</v>
      </c>
      <c r="F17" s="19"/>
    </row>
    <row r="18" spans="1:6" x14ac:dyDescent="0.25">
      <c r="A18" s="74"/>
      <c r="B18" s="74"/>
      <c r="C18" s="36" t="s">
        <v>41</v>
      </c>
      <c r="D18" s="23"/>
      <c r="E18" s="23"/>
      <c r="F18" s="19"/>
    </row>
    <row r="19" spans="1:6" x14ac:dyDescent="0.25">
      <c r="D19" s="26"/>
      <c r="E19" s="26"/>
    </row>
    <row r="20" spans="1:6" x14ac:dyDescent="0.25">
      <c r="D20" s="26"/>
      <c r="E20" s="26"/>
    </row>
    <row r="21" spans="1:6" x14ac:dyDescent="0.25">
      <c r="D21" s="26"/>
      <c r="E21" s="26"/>
    </row>
    <row r="22" spans="1:6" x14ac:dyDescent="0.25">
      <c r="A22" s="73" t="s">
        <v>47</v>
      </c>
      <c r="B22" s="73"/>
      <c r="C22" s="73"/>
      <c r="D22" s="73"/>
      <c r="E22" s="73"/>
    </row>
    <row r="23" spans="1:6" x14ac:dyDescent="0.25">
      <c r="D23" s="26"/>
      <c r="E23" s="26"/>
    </row>
    <row r="24" spans="1:6" x14ac:dyDescent="0.25">
      <c r="D24" s="26"/>
      <c r="E24" s="26"/>
    </row>
    <row r="25" spans="1:6" x14ac:dyDescent="0.25">
      <c r="D25" s="26"/>
      <c r="E25" s="26"/>
    </row>
    <row r="26" spans="1:6" x14ac:dyDescent="0.25">
      <c r="D26" s="26"/>
      <c r="E26" s="26"/>
    </row>
    <row r="27" spans="1:6" x14ac:dyDescent="0.25">
      <c r="D27" s="26"/>
      <c r="E27" s="26"/>
    </row>
    <row r="28" spans="1:6" x14ac:dyDescent="0.25">
      <c r="D28" s="26"/>
      <c r="E28" s="26"/>
    </row>
    <row r="29" spans="1:6" x14ac:dyDescent="0.25">
      <c r="D29" s="26"/>
      <c r="E29" s="26"/>
    </row>
    <row r="30" spans="1:6" x14ac:dyDescent="0.25">
      <c r="D30" s="26"/>
      <c r="E30" s="26"/>
    </row>
    <row r="31" spans="1:6" x14ac:dyDescent="0.25">
      <c r="D31" s="26"/>
      <c r="E31" s="26"/>
    </row>
    <row r="32" spans="1:6" x14ac:dyDescent="0.25">
      <c r="D32" s="26"/>
      <c r="E32" s="26"/>
    </row>
    <row r="33" spans="4:5" x14ac:dyDescent="0.25">
      <c r="D33" s="26"/>
      <c r="E33" s="26"/>
    </row>
    <row r="34" spans="4:5" x14ac:dyDescent="0.25">
      <c r="D34" s="26"/>
      <c r="E34" s="26"/>
    </row>
    <row r="35" spans="4:5" x14ac:dyDescent="0.25">
      <c r="D35" s="26"/>
      <c r="E35" s="26"/>
    </row>
    <row r="36" spans="4:5" x14ac:dyDescent="0.25">
      <c r="D36" s="26"/>
      <c r="E36" s="26"/>
    </row>
    <row r="37" spans="4:5" x14ac:dyDescent="0.25">
      <c r="D37" s="26"/>
      <c r="E37" s="26"/>
    </row>
    <row r="38" spans="4:5" x14ac:dyDescent="0.25">
      <c r="D38" s="26"/>
      <c r="E38" s="26"/>
    </row>
    <row r="39" spans="4:5" x14ac:dyDescent="0.25">
      <c r="D39" s="26"/>
      <c r="E39" s="26"/>
    </row>
    <row r="40" spans="4:5" x14ac:dyDescent="0.25">
      <c r="D40" s="26"/>
      <c r="E40" s="26"/>
    </row>
    <row r="41" spans="4:5" x14ac:dyDescent="0.25">
      <c r="D41" s="26"/>
      <c r="E41" s="26"/>
    </row>
    <row r="42" spans="4:5" x14ac:dyDescent="0.25">
      <c r="D42" s="26"/>
      <c r="E42" s="26"/>
    </row>
    <row r="43" spans="4:5" x14ac:dyDescent="0.25">
      <c r="D43" s="26"/>
      <c r="E43" s="26"/>
    </row>
    <row r="44" spans="4:5" x14ac:dyDescent="0.25">
      <c r="D44" s="26"/>
      <c r="E44" s="26"/>
    </row>
    <row r="45" spans="4:5" x14ac:dyDescent="0.25">
      <c r="D45" s="26"/>
      <c r="E45" s="26"/>
    </row>
    <row r="46" spans="4:5" x14ac:dyDescent="0.25">
      <c r="D46" s="26"/>
      <c r="E46" s="26"/>
    </row>
    <row r="47" spans="4:5" x14ac:dyDescent="0.25">
      <c r="D47" s="26"/>
      <c r="E47" s="26"/>
    </row>
    <row r="48" spans="4:5" x14ac:dyDescent="0.25">
      <c r="D48" s="26"/>
      <c r="E48" s="26"/>
    </row>
    <row r="49" spans="4:5" x14ac:dyDescent="0.25">
      <c r="D49" s="26"/>
      <c r="E49" s="26"/>
    </row>
    <row r="50" spans="4:5" x14ac:dyDescent="0.25">
      <c r="D50" s="26"/>
      <c r="E50" s="26"/>
    </row>
    <row r="51" spans="4:5" x14ac:dyDescent="0.25">
      <c r="D51" s="26"/>
      <c r="E51" s="26"/>
    </row>
    <row r="52" spans="4:5" x14ac:dyDescent="0.25">
      <c r="D52" s="26"/>
      <c r="E52" s="26"/>
    </row>
    <row r="53" spans="4:5" x14ac:dyDescent="0.25">
      <c r="D53" s="26"/>
      <c r="E53" s="26"/>
    </row>
  </sheetData>
  <mergeCells count="6">
    <mergeCell ref="A3:E4"/>
    <mergeCell ref="A9:A13"/>
    <mergeCell ref="B9:B13"/>
    <mergeCell ref="A22:E22"/>
    <mergeCell ref="A14:A18"/>
    <mergeCell ref="B14:B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2019-10-29T12:30:29Z</cp:lastPrinted>
  <dcterms:created xsi:type="dcterms:W3CDTF">2016-03-01T07:23:35Z</dcterms:created>
  <dcterms:modified xsi:type="dcterms:W3CDTF">2020-03-03T08:49:23Z</dcterms:modified>
</cp:coreProperties>
</file>