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7744.19563\"/>
    </mc:Choice>
  </mc:AlternateContent>
  <xr:revisionPtr revIDLastSave="0" documentId="13_ncr:1_{EA084885-7295-4E23-B0CF-C45431C9A194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91029"/>
</workbook>
</file>

<file path=xl/calcChain.xml><?xml version="1.0" encoding="utf-8"?>
<calcChain xmlns="http://schemas.openxmlformats.org/spreadsheetml/2006/main">
  <c r="F278" i="1" l="1"/>
  <c r="F277" i="1" s="1"/>
  <c r="G114" i="1" l="1"/>
  <c r="G113" i="1" s="1"/>
  <c r="G112" i="1" s="1"/>
  <c r="F114" i="1"/>
  <c r="F113" i="1" s="1"/>
  <c r="F112" i="1" s="1"/>
  <c r="F118" i="1"/>
  <c r="F117" i="1" s="1"/>
  <c r="G118" i="1"/>
  <c r="G117" i="1" s="1"/>
  <c r="G93" i="1" l="1"/>
  <c r="G92" i="1" s="1"/>
  <c r="F93" i="1"/>
  <c r="F92" i="1" s="1"/>
  <c r="G405" i="1"/>
  <c r="F405" i="1"/>
  <c r="G404" i="1"/>
  <c r="F404" i="1"/>
  <c r="G106" i="1"/>
  <c r="F106" i="1"/>
  <c r="G104" i="1"/>
  <c r="G103" i="1" s="1"/>
  <c r="G102" i="1" s="1"/>
  <c r="F104" i="1"/>
  <c r="F103" i="1" s="1"/>
  <c r="F102" i="1" s="1"/>
  <c r="F490" i="1"/>
  <c r="F489" i="1" s="1"/>
  <c r="F487" i="1"/>
  <c r="F486" i="1" s="1"/>
  <c r="F484" i="1"/>
  <c r="F483" i="1" s="1"/>
  <c r="F480" i="1"/>
  <c r="F479" i="1" s="1"/>
  <c r="F478" i="1" s="1"/>
  <c r="F475" i="1"/>
  <c r="F474" i="1" s="1"/>
  <c r="F473" i="1" s="1"/>
  <c r="F472" i="1" s="1"/>
  <c r="F470" i="1"/>
  <c r="F469" i="1" s="1"/>
  <c r="F468" i="1" s="1"/>
  <c r="F467" i="1" s="1"/>
  <c r="F465" i="1"/>
  <c r="F464" i="1" s="1"/>
  <c r="F463" i="1" s="1"/>
  <c r="F462" i="1" s="1"/>
  <c r="F460" i="1"/>
  <c r="F459" i="1" s="1"/>
  <c r="F457" i="1"/>
  <c r="F456" i="1" s="1"/>
  <c r="F452" i="1"/>
  <c r="F451" i="1" s="1"/>
  <c r="F449" i="1"/>
  <c r="F448" i="1" s="1"/>
  <c r="F445" i="1"/>
  <c r="F444" i="1" s="1"/>
  <c r="F442" i="1"/>
  <c r="F440" i="1"/>
  <c r="F438" i="1"/>
  <c r="F432" i="1"/>
  <c r="F431" i="1" s="1"/>
  <c r="F429" i="1"/>
  <c r="F428" i="1" s="1"/>
  <c r="F426" i="1"/>
  <c r="F425" i="1" s="1"/>
  <c r="F423" i="1"/>
  <c r="F422" i="1" s="1"/>
  <c r="F418" i="1"/>
  <c r="F416" i="1"/>
  <c r="F414" i="1"/>
  <c r="F411" i="1"/>
  <c r="F410" i="1" s="1"/>
  <c r="F408" i="1"/>
  <c r="F407" i="1" s="1"/>
  <c r="F401" i="1"/>
  <c r="F400" i="1" s="1"/>
  <c r="F398" i="1"/>
  <c r="F397" i="1" s="1"/>
  <c r="F395" i="1"/>
  <c r="F394" i="1" s="1"/>
  <c r="F392" i="1"/>
  <c r="F391" i="1" s="1"/>
  <c r="F389" i="1"/>
  <c r="F388" i="1" s="1"/>
  <c r="F386" i="1"/>
  <c r="F382" i="1"/>
  <c r="F381" i="1" s="1"/>
  <c r="F379" i="1"/>
  <c r="F378" i="1" s="1"/>
  <c r="F375" i="1"/>
  <c r="F373" i="1"/>
  <c r="F370" i="1"/>
  <c r="F369" i="1" s="1"/>
  <c r="F367" i="1"/>
  <c r="F366" i="1" s="1"/>
  <c r="F364" i="1"/>
  <c r="F363" i="1" s="1"/>
  <c r="F361" i="1"/>
  <c r="F360" i="1" s="1"/>
  <c r="F358" i="1"/>
  <c r="F357" i="1" s="1"/>
  <c r="F355" i="1"/>
  <c r="F354" i="1" s="1"/>
  <c r="F352" i="1"/>
  <c r="F351" i="1" s="1"/>
  <c r="F349" i="1"/>
  <c r="F348" i="1" s="1"/>
  <c r="F346" i="1"/>
  <c r="F345" i="1" s="1"/>
  <c r="F343" i="1"/>
  <c r="F342" i="1" s="1"/>
  <c r="F339" i="1"/>
  <c r="F338" i="1" s="1"/>
  <c r="F336" i="1"/>
  <c r="F335" i="1" s="1"/>
  <c r="F333" i="1"/>
  <c r="F332" i="1" s="1"/>
  <c r="F330" i="1"/>
  <c r="F329" i="1" s="1"/>
  <c r="F325" i="1"/>
  <c r="F324" i="1" s="1"/>
  <c r="F322" i="1"/>
  <c r="F321" i="1" s="1"/>
  <c r="F319" i="1"/>
  <c r="F317" i="1"/>
  <c r="F316" i="1" s="1"/>
  <c r="F314" i="1"/>
  <c r="F313" i="1" s="1"/>
  <c r="F307" i="1"/>
  <c r="F305" i="1"/>
  <c r="F303" i="1"/>
  <c r="F299" i="1"/>
  <c r="F298" i="1" s="1"/>
  <c r="F296" i="1"/>
  <c r="F295" i="1" s="1"/>
  <c r="F293" i="1"/>
  <c r="F292" i="1" s="1"/>
  <c r="F290" i="1"/>
  <c r="F289" i="1" s="1"/>
  <c r="F287" i="1"/>
  <c r="F286" i="1" s="1"/>
  <c r="F284" i="1"/>
  <c r="F283" i="1" s="1"/>
  <c r="F281" i="1"/>
  <c r="F280" i="1" s="1"/>
  <c r="F275" i="1"/>
  <c r="F274" i="1" s="1"/>
  <c r="F267" i="1" s="1"/>
  <c r="F272" i="1"/>
  <c r="F271" i="1" s="1"/>
  <c r="F269" i="1"/>
  <c r="F268" i="1" s="1"/>
  <c r="F264" i="1"/>
  <c r="F263" i="1"/>
  <c r="F261" i="1"/>
  <c r="F260" i="1" s="1"/>
  <c r="F258" i="1"/>
  <c r="F257" i="1" s="1"/>
  <c r="F255" i="1"/>
  <c r="F254" i="1" s="1"/>
  <c r="F250" i="1"/>
  <c r="F249" i="1" s="1"/>
  <c r="F247" i="1"/>
  <c r="F246" i="1" s="1"/>
  <c r="F241" i="1"/>
  <c r="F240" i="1" s="1"/>
  <c r="F239" i="1" s="1"/>
  <c r="F238" i="1" s="1"/>
  <c r="F236" i="1"/>
  <c r="F234" i="1"/>
  <c r="F233" i="1" s="1"/>
  <c r="F232" i="1" s="1"/>
  <c r="F230" i="1"/>
  <c r="F229" i="1" s="1"/>
  <c r="F227" i="1"/>
  <c r="F225" i="1"/>
  <c r="F223" i="1"/>
  <c r="F219" i="1"/>
  <c r="F218" i="1" s="1"/>
  <c r="F216" i="1"/>
  <c r="F215" i="1" s="1"/>
  <c r="F210" i="1"/>
  <c r="F209" i="1" s="1"/>
  <c r="F208" i="1" s="1"/>
  <c r="F207" i="1" s="1"/>
  <c r="F205" i="1"/>
  <c r="F204" i="1" s="1"/>
  <c r="F203" i="1" s="1"/>
  <c r="F202" i="1" s="1"/>
  <c r="F200" i="1"/>
  <c r="F199" i="1" s="1"/>
  <c r="F197" i="1"/>
  <c r="F196" i="1" s="1"/>
  <c r="F194" i="1"/>
  <c r="F193" i="1" s="1"/>
  <c r="F191" i="1"/>
  <c r="F190" i="1" s="1"/>
  <c r="F187" i="1"/>
  <c r="F186" i="1" s="1"/>
  <c r="F185" i="1" s="1"/>
  <c r="F183" i="1"/>
  <c r="F182" i="1" s="1"/>
  <c r="F181" i="1" s="1"/>
  <c r="F178" i="1"/>
  <c r="F177" i="1" s="1"/>
  <c r="F176" i="1" s="1"/>
  <c r="F175" i="1" s="1"/>
  <c r="F173" i="1"/>
  <c r="F172" i="1" s="1"/>
  <c r="F170" i="1"/>
  <c r="F169" i="1" s="1"/>
  <c r="F167" i="1"/>
  <c r="F166" i="1" s="1"/>
  <c r="F164" i="1"/>
  <c r="F163" i="1" s="1"/>
  <c r="F160" i="1"/>
  <c r="F159" i="1" s="1"/>
  <c r="F158" i="1" s="1"/>
  <c r="F155" i="1"/>
  <c r="F154" i="1" s="1"/>
  <c r="F153" i="1" s="1"/>
  <c r="F151" i="1"/>
  <c r="F150" i="1" s="1"/>
  <c r="F149" i="1" s="1"/>
  <c r="F146" i="1"/>
  <c r="F145" i="1" s="1"/>
  <c r="F143" i="1"/>
  <c r="F142" i="1" s="1"/>
  <c r="F139" i="1"/>
  <c r="F138" i="1" s="1"/>
  <c r="F136" i="1"/>
  <c r="F135" i="1" s="1"/>
  <c r="F133" i="1"/>
  <c r="F131" i="1"/>
  <c r="F128" i="1"/>
  <c r="F126" i="1"/>
  <c r="F121" i="1"/>
  <c r="F120" i="1" s="1"/>
  <c r="F116" i="1" s="1"/>
  <c r="F101" i="1" s="1"/>
  <c r="F110" i="1"/>
  <c r="F109" i="1" s="1"/>
  <c r="F108" i="1" s="1"/>
  <c r="F99" i="1"/>
  <c r="F97" i="1"/>
  <c r="F90" i="1"/>
  <c r="F88" i="1"/>
  <c r="F85" i="1"/>
  <c r="F84" i="1" s="1"/>
  <c r="F80" i="1"/>
  <c r="F79" i="1" s="1"/>
  <c r="F77" i="1"/>
  <c r="F76" i="1" s="1"/>
  <c r="F74" i="1"/>
  <c r="F73" i="1" s="1"/>
  <c r="F71" i="1"/>
  <c r="F70" i="1" s="1"/>
  <c r="F68" i="1"/>
  <c r="F67" i="1" s="1"/>
  <c r="F65" i="1"/>
  <c r="F64" i="1" s="1"/>
  <c r="F62" i="1"/>
  <c r="F60" i="1"/>
  <c r="F57" i="1"/>
  <c r="F56" i="1" s="1"/>
  <c r="F54" i="1"/>
  <c r="F52" i="1"/>
  <c r="F48" i="1"/>
  <c r="F47" i="1" s="1"/>
  <c r="F46" i="1" s="1"/>
  <c r="F44" i="1"/>
  <c r="F43" i="1" s="1"/>
  <c r="F42" i="1" s="1"/>
  <c r="F40" i="1"/>
  <c r="F39" i="1" s="1"/>
  <c r="F37" i="1"/>
  <c r="F36" i="1" s="1"/>
  <c r="F34" i="1"/>
  <c r="F33" i="1" s="1"/>
  <c r="F31" i="1"/>
  <c r="F29" i="1"/>
  <c r="F27" i="1"/>
  <c r="F24" i="1"/>
  <c r="F22" i="1"/>
  <c r="F19" i="1"/>
  <c r="F18" i="1" s="1"/>
  <c r="G457" i="1"/>
  <c r="G456" i="1" s="1"/>
  <c r="G408" i="1"/>
  <c r="G407" i="1" s="1"/>
  <c r="G364" i="1"/>
  <c r="G363" i="1" s="1"/>
  <c r="G346" i="1"/>
  <c r="G345" i="1" s="1"/>
  <c r="G333" i="1"/>
  <c r="G332" i="1" s="1"/>
  <c r="G293" i="1"/>
  <c r="G292" i="1" s="1"/>
  <c r="G290" i="1"/>
  <c r="G289" i="1" s="1"/>
  <c r="G287" i="1"/>
  <c r="G286" i="1" s="1"/>
  <c r="G284" i="1"/>
  <c r="G283" i="1" s="1"/>
  <c r="G281" i="1"/>
  <c r="G280" i="1" s="1"/>
  <c r="G272" i="1"/>
  <c r="G271" i="1" s="1"/>
  <c r="G269" i="1"/>
  <c r="G268" i="1" s="1"/>
  <c r="G54" i="1"/>
  <c r="G52" i="1"/>
  <c r="G261" i="1"/>
  <c r="G260" i="1" s="1"/>
  <c r="G423" i="1"/>
  <c r="G422" i="1" s="1"/>
  <c r="G429" i="1"/>
  <c r="G428" i="1" s="1"/>
  <c r="F312" i="1" l="1"/>
  <c r="F311" i="1" s="1"/>
  <c r="F26" i="1"/>
  <c r="F17" i="1" s="1"/>
  <c r="F87" i="1"/>
  <c r="F83" i="1" s="1"/>
  <c r="F96" i="1"/>
  <c r="F95" i="1" s="1"/>
  <c r="F130" i="1"/>
  <c r="F245" i="1"/>
  <c r="F244" i="1" s="1"/>
  <c r="F413" i="1"/>
  <c r="F403" i="1" s="1"/>
  <c r="F214" i="1"/>
  <c r="F21" i="1"/>
  <c r="F51" i="1"/>
  <c r="F50" i="1" s="1"/>
  <c r="F59" i="1"/>
  <c r="F125" i="1"/>
  <c r="F141" i="1"/>
  <c r="F148" i="1"/>
  <c r="F222" i="1"/>
  <c r="F221" i="1" s="1"/>
  <c r="F302" i="1"/>
  <c r="F301" i="1" s="1"/>
  <c r="F372" i="1"/>
  <c r="F341" i="1" s="1"/>
  <c r="F437" i="1"/>
  <c r="F436" i="1" s="1"/>
  <c r="F435" i="1" s="1"/>
  <c r="F455" i="1"/>
  <c r="F454" i="1" s="1"/>
  <c r="F447" i="1"/>
  <c r="F421" i="1"/>
  <c r="F420" i="1" s="1"/>
  <c r="F253" i="1"/>
  <c r="F252" i="1" s="1"/>
  <c r="F124" i="1"/>
  <c r="F123" i="1" s="1"/>
  <c r="F162" i="1"/>
  <c r="F157" i="1" s="1"/>
  <c r="F189" i="1"/>
  <c r="F180" i="1" s="1"/>
  <c r="F328" i="1"/>
  <c r="F377" i="1"/>
  <c r="F482" i="1"/>
  <c r="F477" i="1" s="1"/>
  <c r="G51" i="1"/>
  <c r="G200" i="1"/>
  <c r="G199" i="1" s="1"/>
  <c r="G74" i="1"/>
  <c r="G73" i="1" s="1"/>
  <c r="G71" i="1"/>
  <c r="G70" i="1" s="1"/>
  <c r="G490" i="1"/>
  <c r="G489" i="1" s="1"/>
  <c r="G487" i="1"/>
  <c r="G486" i="1" s="1"/>
  <c r="G484" i="1"/>
  <c r="G483" i="1" s="1"/>
  <c r="G480" i="1"/>
  <c r="G479" i="1" s="1"/>
  <c r="G478" i="1" s="1"/>
  <c r="G475" i="1"/>
  <c r="G474" i="1" s="1"/>
  <c r="G473" i="1" s="1"/>
  <c r="G472" i="1" s="1"/>
  <c r="G470" i="1"/>
  <c r="G469" i="1" s="1"/>
  <c r="G468" i="1" s="1"/>
  <c r="G467" i="1" s="1"/>
  <c r="G465" i="1"/>
  <c r="G464" i="1" s="1"/>
  <c r="G463" i="1" s="1"/>
  <c r="G462" i="1" s="1"/>
  <c r="G460" i="1"/>
  <c r="G459" i="1" s="1"/>
  <c r="G452" i="1"/>
  <c r="G451" i="1" s="1"/>
  <c r="G449" i="1"/>
  <c r="G448" i="1" s="1"/>
  <c r="G445" i="1"/>
  <c r="G444" i="1" s="1"/>
  <c r="G442" i="1"/>
  <c r="G440" i="1"/>
  <c r="G438" i="1"/>
  <c r="G432" i="1"/>
  <c r="G431" i="1" s="1"/>
  <c r="G426" i="1"/>
  <c r="G425" i="1" s="1"/>
  <c r="G418" i="1"/>
  <c r="G416" i="1"/>
  <c r="G414" i="1"/>
  <c r="G411" i="1"/>
  <c r="G410" i="1" s="1"/>
  <c r="G401" i="1"/>
  <c r="G400" i="1" s="1"/>
  <c r="G398" i="1"/>
  <c r="G397" i="1" s="1"/>
  <c r="G395" i="1"/>
  <c r="G394" i="1" s="1"/>
  <c r="G392" i="1"/>
  <c r="G391" i="1" s="1"/>
  <c r="G389" i="1"/>
  <c r="G388" i="1" s="1"/>
  <c r="G386" i="1"/>
  <c r="G382" i="1"/>
  <c r="G379" i="1"/>
  <c r="G378" i="1" s="1"/>
  <c r="G375" i="1"/>
  <c r="G373" i="1"/>
  <c r="G370" i="1"/>
  <c r="G369" i="1" s="1"/>
  <c r="G367" i="1"/>
  <c r="G366" i="1" s="1"/>
  <c r="G361" i="1"/>
  <c r="G360" i="1" s="1"/>
  <c r="G358" i="1"/>
  <c r="G357" i="1" s="1"/>
  <c r="G355" i="1"/>
  <c r="G354" i="1" s="1"/>
  <c r="G352" i="1"/>
  <c r="G351" i="1" s="1"/>
  <c r="G349" i="1"/>
  <c r="G348" i="1" s="1"/>
  <c r="G343" i="1"/>
  <c r="G342" i="1" s="1"/>
  <c r="G339" i="1"/>
  <c r="G338" i="1" s="1"/>
  <c r="G336" i="1"/>
  <c r="G335" i="1" s="1"/>
  <c r="G330" i="1"/>
  <c r="G329" i="1" s="1"/>
  <c r="G325" i="1"/>
  <c r="G324" i="1" s="1"/>
  <c r="G322" i="1"/>
  <c r="G321" i="1" s="1"/>
  <c r="G319" i="1"/>
  <c r="G317" i="1"/>
  <c r="G314" i="1"/>
  <c r="G313" i="1" s="1"/>
  <c r="G307" i="1"/>
  <c r="G305" i="1"/>
  <c r="G303" i="1"/>
  <c r="G299" i="1"/>
  <c r="G298" i="1" s="1"/>
  <c r="G296" i="1"/>
  <c r="G295" i="1" s="1"/>
  <c r="G275" i="1"/>
  <c r="G274" i="1" s="1"/>
  <c r="G264" i="1"/>
  <c r="G263" i="1" s="1"/>
  <c r="G258" i="1"/>
  <c r="G257" i="1" s="1"/>
  <c r="G255" i="1"/>
  <c r="G254" i="1" s="1"/>
  <c r="G250" i="1"/>
  <c r="G249" i="1" s="1"/>
  <c r="G247" i="1"/>
  <c r="G246" i="1" s="1"/>
  <c r="G241" i="1"/>
  <c r="G240" i="1" s="1"/>
  <c r="G239" i="1" s="1"/>
  <c r="G238" i="1" s="1"/>
  <c r="G236" i="1"/>
  <c r="G234" i="1"/>
  <c r="G230" i="1"/>
  <c r="G229" i="1" s="1"/>
  <c r="G227" i="1"/>
  <c r="G225" i="1"/>
  <c r="G223" i="1"/>
  <c r="G219" i="1"/>
  <c r="G218" i="1" s="1"/>
  <c r="G216" i="1"/>
  <c r="G215" i="1" s="1"/>
  <c r="G210" i="1"/>
  <c r="G209" i="1" s="1"/>
  <c r="G208" i="1" s="1"/>
  <c r="G207" i="1" s="1"/>
  <c r="G205" i="1"/>
  <c r="G204" i="1" s="1"/>
  <c r="G203" i="1" s="1"/>
  <c r="G202" i="1" s="1"/>
  <c r="G197" i="1"/>
  <c r="G196" i="1" s="1"/>
  <c r="G194" i="1"/>
  <c r="G193" i="1" s="1"/>
  <c r="G191" i="1"/>
  <c r="G190" i="1" s="1"/>
  <c r="G187" i="1"/>
  <c r="G186" i="1" s="1"/>
  <c r="G185" i="1" s="1"/>
  <c r="G183" i="1"/>
  <c r="G182" i="1" s="1"/>
  <c r="G181" i="1" s="1"/>
  <c r="G178" i="1"/>
  <c r="G177" i="1" s="1"/>
  <c r="G176" i="1" s="1"/>
  <c r="G175" i="1" s="1"/>
  <c r="G173" i="1"/>
  <c r="G172" i="1" s="1"/>
  <c r="G170" i="1"/>
  <c r="G169" i="1" s="1"/>
  <c r="G167" i="1"/>
  <c r="G166" i="1" s="1"/>
  <c r="G164" i="1"/>
  <c r="G163" i="1" s="1"/>
  <c r="G160" i="1"/>
  <c r="G159" i="1" s="1"/>
  <c r="G158" i="1" s="1"/>
  <c r="G155" i="1"/>
  <c r="G154" i="1" s="1"/>
  <c r="G153" i="1" s="1"/>
  <c r="G151" i="1"/>
  <c r="G150" i="1" s="1"/>
  <c r="G149" i="1" s="1"/>
  <c r="G146" i="1"/>
  <c r="G145" i="1" s="1"/>
  <c r="G143" i="1"/>
  <c r="G142" i="1" s="1"/>
  <c r="G139" i="1"/>
  <c r="G138" i="1" s="1"/>
  <c r="G136" i="1"/>
  <c r="G135" i="1" s="1"/>
  <c r="G133" i="1"/>
  <c r="G131" i="1"/>
  <c r="G128" i="1"/>
  <c r="G126" i="1"/>
  <c r="G121" i="1"/>
  <c r="G120" i="1" s="1"/>
  <c r="G116" i="1" s="1"/>
  <c r="G101" i="1" s="1"/>
  <c r="G110" i="1"/>
  <c r="G109" i="1" s="1"/>
  <c r="G108" i="1" s="1"/>
  <c r="G99" i="1"/>
  <c r="G97" i="1"/>
  <c r="G90" i="1"/>
  <c r="G88" i="1"/>
  <c r="G85" i="1"/>
  <c r="G84" i="1" s="1"/>
  <c r="G80" i="1"/>
  <c r="G79" i="1" s="1"/>
  <c r="G77" i="1"/>
  <c r="G76" i="1" s="1"/>
  <c r="G68" i="1"/>
  <c r="G67" i="1" s="1"/>
  <c r="G65" i="1"/>
  <c r="G64" i="1" s="1"/>
  <c r="G62" i="1"/>
  <c r="G60" i="1"/>
  <c r="G57" i="1"/>
  <c r="G56" i="1" s="1"/>
  <c r="G48" i="1"/>
  <c r="G47" i="1" s="1"/>
  <c r="G46" i="1" s="1"/>
  <c r="G44" i="1"/>
  <c r="G43" i="1" s="1"/>
  <c r="G42" i="1" s="1"/>
  <c r="G40" i="1"/>
  <c r="G39" i="1" s="1"/>
  <c r="G37" i="1"/>
  <c r="G36" i="1" s="1"/>
  <c r="G34" i="1"/>
  <c r="G33" i="1" s="1"/>
  <c r="G31" i="1"/>
  <c r="G29" i="1"/>
  <c r="G27" i="1"/>
  <c r="G24" i="1"/>
  <c r="G22" i="1"/>
  <c r="G19" i="1"/>
  <c r="G18" i="1" s="1"/>
  <c r="F266" i="1" l="1"/>
  <c r="F243" i="1" s="1"/>
  <c r="F213" i="1"/>
  <c r="F212" i="1" s="1"/>
  <c r="F82" i="1"/>
  <c r="F16" i="1"/>
  <c r="F15" i="1" s="1"/>
  <c r="F434" i="1"/>
  <c r="F327" i="1"/>
  <c r="F310" i="1" s="1"/>
  <c r="G455" i="1"/>
  <c r="G454" i="1" s="1"/>
  <c r="G328" i="1"/>
  <c r="G267" i="1"/>
  <c r="G96" i="1"/>
  <c r="G95" i="1" s="1"/>
  <c r="G253" i="1"/>
  <c r="G252" i="1" s="1"/>
  <c r="G87" i="1"/>
  <c r="G83" i="1" s="1"/>
  <c r="G125" i="1"/>
  <c r="G130" i="1"/>
  <c r="G148" i="1"/>
  <c r="G302" i="1"/>
  <c r="G301" i="1" s="1"/>
  <c r="G266" i="1" s="1"/>
  <c r="G381" i="1"/>
  <c r="G377" i="1" s="1"/>
  <c r="G421" i="1"/>
  <c r="G420" i="1" s="1"/>
  <c r="G437" i="1"/>
  <c r="G189" i="1"/>
  <c r="G180" i="1" s="1"/>
  <c r="G222" i="1"/>
  <c r="G221" i="1" s="1"/>
  <c r="G436" i="1"/>
  <c r="G233" i="1"/>
  <c r="G232" i="1" s="1"/>
  <c r="G26" i="1"/>
  <c r="G482" i="1"/>
  <c r="G477" i="1" s="1"/>
  <c r="G447" i="1"/>
  <c r="G413" i="1"/>
  <c r="G403" i="1" s="1"/>
  <c r="G372" i="1"/>
  <c r="G341" i="1" s="1"/>
  <c r="G316" i="1"/>
  <c r="G312" i="1" s="1"/>
  <c r="G311" i="1" s="1"/>
  <c r="G59" i="1"/>
  <c r="G50" i="1" s="1"/>
  <c r="G21" i="1"/>
  <c r="G162" i="1"/>
  <c r="G157" i="1" s="1"/>
  <c r="G141" i="1"/>
  <c r="G214" i="1"/>
  <c r="G245" i="1"/>
  <c r="G244" i="1" s="1"/>
  <c r="G435" i="1" l="1"/>
  <c r="G82" i="1"/>
  <c r="F492" i="1"/>
  <c r="G124" i="1"/>
  <c r="G123" i="1" s="1"/>
  <c r="G213" i="1"/>
  <c r="G212" i="1" s="1"/>
  <c r="G17" i="1"/>
  <c r="G434" i="1"/>
  <c r="G327" i="1"/>
  <c r="G310" i="1" s="1"/>
  <c r="G243" i="1"/>
  <c r="G16" i="1"/>
  <c r="G15" i="1" l="1"/>
  <c r="G492" i="1" s="1"/>
</calcChain>
</file>

<file path=xl/sharedStrings.xml><?xml version="1.0" encoding="utf-8"?>
<sst xmlns="http://schemas.openxmlformats.org/spreadsheetml/2006/main" count="2101" uniqueCount="376">
  <si>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</si>
  <si>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</si>
  <si>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</si>
  <si>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</si>
  <si>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</si>
  <si>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</si>
  <si>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</si>
  <si>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</si>
  <si>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</si>
  <si>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</si>
  <si>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</si>
  <si>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</si>
  <si>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</si>
  <si>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</si>
  <si>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</si>
  <si>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</si>
  <si>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</si>
  <si>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</si>
  <si>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</si>
  <si>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</si>
  <si>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</si>
  <si>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</si>
  <si>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r>
      <rPr>
        <sz val="14"/>
        <color rgb="FF000000"/>
        <rFont val="Times New Roman"/>
        <family val="1"/>
        <charset val="204"/>
      </rPr>
      <t>0150170140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</si>
  <si>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</si>
  <si>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</si>
  <si>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</si>
  <si>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</si>
  <si>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</si>
  <si>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</si>
  <si>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</si>
  <si>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</si>
  <si>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</si>
  <si>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</si>
  <si>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</si>
  <si>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</si>
  <si>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</si>
  <si>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</si>
  <si>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</si>
  <si>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</si>
  <si>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</si>
  <si>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</si>
  <si>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</si>
  <si>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</si>
  <si>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</si>
  <si>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</si>
  <si>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</si>
  <si>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</si>
  <si>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</si>
  <si>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</si>
  <si>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</si>
  <si>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</si>
  <si>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</si>
  <si>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</si>
  <si>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</si>
  <si>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</si>
  <si>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</si>
  <si>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</si>
  <si>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</si>
  <si>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</si>
  <si>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</si>
  <si>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</si>
  <si>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</si>
  <si>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</si>
  <si>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</si>
  <si>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</si>
  <si>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</si>
  <si>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</si>
  <si>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</si>
  <si>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</si>
  <si>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</si>
  <si>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</si>
  <si>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</si>
  <si>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</si>
  <si>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</si>
  <si>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</si>
  <si>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Формирование системы документов территориального планирования</t>
    </r>
  </si>
  <si>
    <r>
      <rPr>
        <sz val="14"/>
        <color rgb="FF000000"/>
        <rFont val="Times New Roman"/>
        <family val="1"/>
        <charset val="204"/>
      </rPr>
      <t>0420227380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</si>
  <si>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</si>
  <si>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</si>
  <si>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</si>
  <si>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</si>
  <si>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</si>
  <si>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</si>
  <si>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</si>
  <si>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</si>
  <si>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</si>
  <si>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</si>
  <si>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</si>
  <si>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</si>
  <si>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</si>
  <si>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</si>
  <si>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</si>
  <si>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</si>
  <si>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</si>
  <si>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</si>
  <si>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</si>
  <si>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</si>
  <si>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</si>
  <si>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</si>
  <si>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</si>
  <si>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</si>
  <si>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</si>
  <si>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</si>
  <si>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</si>
  <si>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</si>
  <si>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</si>
  <si>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</si>
  <si>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</si>
  <si>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</si>
  <si>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</si>
  <si>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</si>
  <si>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</si>
  <si>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</si>
  <si>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</si>
  <si>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</si>
  <si>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</si>
  <si>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</si>
  <si>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</si>
  <si>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</si>
  <si>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</si>
  <si>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</si>
  <si>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</si>
  <si>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</si>
  <si>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</si>
  <si>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</si>
  <si>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</si>
  <si>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</si>
  <si>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</si>
  <si>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</si>
  <si>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</si>
  <si>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</si>
  <si>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</si>
  <si>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</si>
  <si>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</si>
  <si>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</si>
  <si>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</si>
  <si>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</si>
  <si>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</si>
  <si>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</si>
  <si>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</si>
  <si>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</si>
  <si>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</si>
  <si>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</r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</si>
  <si>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</si>
  <si>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</si>
  <si>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</si>
  <si>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</si>
  <si>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</si>
  <si>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</si>
  <si>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</si>
  <si>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</si>
  <si>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</si>
  <si>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</si>
  <si>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</si>
  <si>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</si>
  <si>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</si>
  <si>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</si>
  <si>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</si>
  <si>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</si>
  <si>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</si>
  <si>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</si>
  <si>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</si>
  <si>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</si>
  <si>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</si>
  <si>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</si>
  <si>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r>
      <rPr>
        <sz val="14"/>
        <color rgb="FF000000"/>
        <rFont val="Times New Roman"/>
        <family val="1"/>
        <charset val="204"/>
      </rPr>
      <t>957</t>
    </r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</si>
  <si>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</si>
  <si>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</si>
  <si>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</si>
  <si>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</si>
  <si>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</si>
  <si>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</si>
  <si>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</si>
  <si>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</si>
  <si>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</si>
  <si>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</si>
  <si>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</si>
  <si>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</si>
  <si>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</si>
  <si>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</si>
  <si>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</si>
  <si>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</si>
  <si>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</si>
  <si>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</si>
  <si>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</si>
  <si>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</si>
  <si>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</si>
  <si>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</si>
  <si>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</si>
  <si>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</si>
  <si>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</si>
  <si>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</si>
  <si>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</si>
  <si>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</si>
  <si>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</si>
  <si>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</si>
  <si>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</si>
  <si>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</si>
  <si>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</si>
  <si>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</si>
  <si>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</si>
  <si>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</si>
  <si>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</si>
  <si>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</si>
  <si>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</si>
  <si>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</si>
  <si>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</si>
  <si>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</si>
  <si>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</si>
  <si>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</si>
  <si>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</si>
  <si>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</si>
  <si>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</si>
  <si>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</si>
  <si>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</si>
  <si>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</si>
  <si>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</si>
  <si>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</si>
  <si>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</si>
  <si>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</si>
  <si>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</si>
  <si>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</si>
  <si>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992</t>
    </r>
  </si>
  <si>
    <r>
      <rPr>
        <sz val="14"/>
        <color rgb="FF000000"/>
        <rFont val="Times New Roman"/>
        <family val="1"/>
        <charset val="204"/>
      </rPr>
      <t>0106</t>
    </r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</si>
  <si>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</si>
  <si>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</si>
  <si>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</si>
  <si>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</si>
  <si>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</si>
  <si>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</si>
  <si>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</si>
  <si>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</si>
  <si>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</si>
  <si>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</si>
  <si>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</si>
  <si>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</si>
  <si>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</si>
  <si>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</si>
  <si>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</si>
  <si>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</si>
  <si>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</si>
  <si>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</si>
  <si>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</si>
  <si>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</si>
  <si>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</si>
  <si>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</si>
  <si>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</si>
  <si>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</si>
  <si>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</si>
  <si>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</si>
  <si>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</si>
  <si>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</si>
  <si>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  </r>
  </si>
  <si>
    <r>
      <rPr>
        <sz val="14"/>
        <color rgb="FF000000"/>
        <rFont val="Times New Roman"/>
        <family val="1"/>
        <charset val="204"/>
      </rPr>
      <t>ВСЕГО РАСХОДОВ:</t>
    </r>
  </si>
  <si>
    <t>Рз Пр</t>
  </si>
  <si>
    <t>0130227030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</si>
  <si>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</si>
  <si>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Отдел образования администрации Звениговского муниципального района Республики Марий Эл</t>
  </si>
  <si>
    <t>Отдел культуры администрации Звениговского муниципального района Республики Марий Эл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</si>
  <si>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</si>
  <si>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</si>
  <si>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</si>
  <si>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</si>
  <si>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</si>
  <si>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</si>
  <si>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                     района Республики Марий Эл на 2024 год</t>
  </si>
  <si>
    <t>и на плановый период 2025 и 2026 годов"</t>
  </si>
  <si>
    <t>0340126050</t>
  </si>
  <si>
    <t>Содержание имущества казны</t>
  </si>
  <si>
    <t>Мероприятия муниципального значения</t>
  </si>
  <si>
    <t>Содержание охраны здания</t>
  </si>
  <si>
    <t>0440226100</t>
  </si>
  <si>
    <t>Повышение квалификации муниципальных служащих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</si>
  <si>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</si>
  <si>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t>0140610320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</si>
  <si>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</si>
  <si>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0140726120</t>
  </si>
  <si>
    <t>0240626270</t>
  </si>
  <si>
    <t>Реализация мероприятий по обеспечению жильем молодых семей</t>
  </si>
  <si>
    <t>1004</t>
  </si>
  <si>
    <t>300</t>
  </si>
  <si>
    <t>320</t>
  </si>
  <si>
    <t>0340326020</t>
  </si>
  <si>
    <t>0340326110</t>
  </si>
  <si>
    <t xml:space="preserve">Выравнивание бюджетной обеспеченности поселений </t>
  </si>
  <si>
    <t>0340172000</t>
  </si>
  <si>
    <t>0340174200</t>
  </si>
  <si>
    <t>0340174300</t>
  </si>
  <si>
    <t>0140670170</t>
  </si>
  <si>
    <t>0140826020</t>
  </si>
  <si>
    <t>0140126300</t>
  </si>
  <si>
    <t>0140170100</t>
  </si>
  <si>
    <t>0140170860</t>
  </si>
  <si>
    <t>0140126340</t>
  </si>
  <si>
    <t>0140270090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</si>
  <si>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</si>
  <si>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</si>
  <si>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</si>
  <si>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</si>
  <si>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t>0140226310</t>
  </si>
  <si>
    <t>0140270100</t>
  </si>
  <si>
    <t>0140270110</t>
  </si>
  <si>
    <t>0140270050</t>
  </si>
  <si>
    <t>01402L3040</t>
  </si>
  <si>
    <t>0140326320</t>
  </si>
  <si>
    <t>0140370100</t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</si>
  <si>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</si>
  <si>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</si>
  <si>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</si>
  <si>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</si>
  <si>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</si>
  <si>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</si>
  <si>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</si>
  <si>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</si>
  <si>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</si>
  <si>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</si>
  <si>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0140610010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</si>
  <si>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</si>
  <si>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</si>
  <si>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</si>
  <si>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0240726020</t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</si>
  <si>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</si>
  <si>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</si>
  <si>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</si>
  <si>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</si>
  <si>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0240126210</t>
  </si>
  <si>
    <t>0240170100</t>
  </si>
  <si>
    <t>02201L4670</t>
  </si>
  <si>
    <t>0240426240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</si>
  <si>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</si>
  <si>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0240226220</t>
  </si>
  <si>
    <t>0240326230</t>
  </si>
  <si>
    <t>0240326231</t>
  </si>
  <si>
    <t>0240370100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</si>
  <si>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</si>
  <si>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</si>
  <si>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0540626060</t>
  </si>
  <si>
    <t>0540626080</t>
  </si>
  <si>
    <t>041F552430</t>
  </si>
  <si>
    <t>0640126400</t>
  </si>
  <si>
    <t>0140526420</t>
  </si>
  <si>
    <t>0740126430</t>
  </si>
  <si>
    <t>0740226440</t>
  </si>
  <si>
    <t>08401L4970</t>
  </si>
  <si>
    <t xml:space="preserve">Финансовое управление администрации Звениговского муниципального района Республики Марий Эл </t>
  </si>
  <si>
    <t>04401S0250</t>
  </si>
  <si>
    <t>0440126500</t>
  </si>
  <si>
    <t>Осуществление целевых мероприятий в отношении автомобильных дорог местного значения</t>
  </si>
  <si>
    <t>0440227410</t>
  </si>
  <si>
    <t>2025 год</t>
  </si>
  <si>
    <t>2026 год</t>
  </si>
  <si>
    <t xml:space="preserve">                                     Приложение № 6</t>
  </si>
  <si>
    <t xml:space="preserve">        расходов бюджета Звениговского муниципального района 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</si>
  <si>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</si>
  <si>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</si>
  <si>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0140570140</t>
  </si>
  <si>
    <t>0740426130</t>
  </si>
  <si>
    <t>Топливно-энергетический комплекс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</si>
  <si>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</si>
  <si>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</si>
  <si>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</si>
  <si>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0402</t>
  </si>
  <si>
    <t>800</t>
  </si>
  <si>
    <t>810</t>
  </si>
  <si>
    <t>Осуществление государственных полномочий 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</si>
  <si>
    <t>0140670820</t>
  </si>
  <si>
    <t>01406R0820</t>
  </si>
  <si>
    <t>0540626090</t>
  </si>
  <si>
    <t>0140326321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</si>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</sst>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" fontId="7" fillId="0" borderId="0" xfId="0" applyNumberFormat="1" applyFont="1" applyAlignment="1">
      <alignment horizontal="center" vertical="top" shrinkToFit="1"/>
    </xf>
    <xf numFmtId="4" fontId="8" fillId="3" borderId="4" xfId="0" applyNumberFormat="1" applyFont="1" applyFill="1" applyBorder="1" applyAlignment="1">
      <alignment horizontal="right" vertical="top" shrinkToFit="1"/>
    </xf>
    <xf numFmtId="4" fontId="8" fillId="3" borderId="2" xfId="0" applyNumberFormat="1" applyFont="1" applyFill="1" applyBorder="1" applyAlignment="1">
      <alignment horizontal="right" vertical="top" shrinkToFit="1"/>
    </xf>
    <xf numFmtId="10" fontId="8" fillId="3" borderId="2" xfId="0" applyNumberFormat="1" applyFont="1" applyFill="1" applyBorder="1" applyAlignment="1">
      <alignment horizontal="right" vertical="top" shrinkToFit="1"/>
    </xf>
    <xf numFmtId="4" fontId="8" fillId="4" borderId="4" xfId="0" applyNumberFormat="1" applyFont="1" applyFill="1" applyBorder="1" applyAlignment="1">
      <alignment horizontal="right" vertical="top" shrinkToFit="1"/>
    </xf>
    <xf numFmtId="4" fontId="8" fillId="4" borderId="2" xfId="0" applyNumberFormat="1" applyFont="1" applyFill="1" applyBorder="1" applyAlignment="1">
      <alignment horizontal="right" vertical="top" shrinkToFit="1"/>
    </xf>
    <xf numFmtId="10" fontId="8" fillId="4" borderId="2" xfId="0" applyNumberFormat="1" applyFont="1" applyFill="1" applyBorder="1" applyAlignment="1">
      <alignment horizontal="right" vertical="top" shrinkToFit="1"/>
    </xf>
    <xf numFmtId="0" fontId="4" fillId="0" borderId="0" xfId="0" applyFont="1"/>
    <xf numFmtId="0" fontId="4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vertical="top" shrinkToFi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justify" vertical="top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  <xf numFmtId="164" fontId="7" fillId="2" borderId="0" xfId="0" applyNumberFormat="1" applyFont="1" applyFill="1" applyAlignment="1">
      <alignment horizontal="right" vertical="top" shrinkToFi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justify" vertical="top" wrapText="1"/>
    </xf>
    <xf numFmtId="2" fontId="3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164" fontId="7" fillId="2" borderId="0" xfId="0" applyNumberFormat="1" applyFont="1" applyFill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top" shrinkToFit="1"/>
    </xf>
    <xf numFmtId="164" fontId="2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94"/>
  <sheetViews>
    <sheetView tabSelected="1" workbookViewId="0">
      <selection activeCell="A6" sqref="A6:G6"/>
    </sheetView>
  </sheetViews>
  <sheetFormatPr defaultColWidth="9.109375" defaultRowHeight="14.4" outlineLevelRow="5" x14ac:dyDescent="0.3"/>
  <cols>
    <col min="1" max="1" width="56.88671875" customWidth="1"/>
    <col min="2" max="3" width="7.77734375" customWidth="1"/>
    <col min="4" max="4" width="14" customWidth="1"/>
    <col min="5" max="5" width="7.33203125" customWidth="1"/>
    <col min="6" max="6" width="13.33203125" customWidth="1"/>
    <col min="7" max="7" width="14.77734375" customWidth="1"/>
    <col min="8" max="26" width="9.109375" hidden="1" bestFit="1" customWidth="1"/>
    <col min="27" max="27" width="9.109375" bestFit="1" customWidth="1"/>
  </cols>
  <sheetData>
    <row r="1" spans="1:26" ht="20.25" customHeight="1" x14ac:dyDescent="0.35">
      <c r="A1" s="1"/>
      <c r="B1" s="40" t="s">
        <v>351</v>
      </c>
      <c r="C1" s="40"/>
      <c r="D1" s="40"/>
      <c r="E1" s="40"/>
      <c r="F1" s="40"/>
      <c r="G1" s="40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 x14ac:dyDescent="0.3">
      <c r="A2" s="40" t="s">
        <v>0</v>
      </c>
      <c r="B2" s="40"/>
      <c r="C2" s="40"/>
      <c r="D2" s="40"/>
      <c r="E2" s="40"/>
      <c r="F2" s="40"/>
      <c r="G2" s="4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 x14ac:dyDescent="0.3">
      <c r="A3" s="40" t="s">
        <v>1</v>
      </c>
      <c r="B3" s="40"/>
      <c r="C3" s="40"/>
      <c r="D3" s="40"/>
      <c r="E3" s="40"/>
      <c r="F3" s="40"/>
      <c r="G3" s="4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" customHeight="1" x14ac:dyDescent="0.3">
      <c r="A4" s="40" t="s">
        <v>265</v>
      </c>
      <c r="B4" s="40"/>
      <c r="C4" s="40"/>
      <c r="D4" s="40"/>
      <c r="E4" s="40"/>
      <c r="F4" s="40"/>
      <c r="G4" s="4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.25" customHeight="1" x14ac:dyDescent="0.3">
      <c r="A5" s="40" t="s">
        <v>266</v>
      </c>
      <c r="B5" s="40"/>
      <c r="C5" s="40"/>
      <c r="D5" s="40"/>
      <c r="E5" s="40"/>
      <c r="F5" s="40"/>
      <c r="G5" s="4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.75" customHeight="1" x14ac:dyDescent="0.35">
      <c r="A6" s="39" t="s">
        <v>375</v>
      </c>
      <c r="B6" s="39"/>
      <c r="C6" s="39"/>
      <c r="D6" s="39"/>
      <c r="E6" s="39"/>
      <c r="F6" s="39"/>
      <c r="G6" s="39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35">
      <c r="A7" s="1"/>
      <c r="B7" s="1"/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6.25" customHeight="1" x14ac:dyDescent="0.3">
      <c r="A8" s="41" t="s">
        <v>2</v>
      </c>
      <c r="B8" s="41"/>
      <c r="C8" s="41"/>
      <c r="D8" s="41"/>
      <c r="E8" s="41"/>
      <c r="F8" s="41"/>
      <c r="G8" s="4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5.5" customHeight="1" x14ac:dyDescent="0.3">
      <c r="A9" s="42" t="s">
        <v>352</v>
      </c>
      <c r="B9" s="42"/>
      <c r="C9" s="42"/>
      <c r="D9" s="42"/>
      <c r="E9" s="42"/>
      <c r="F9" s="42"/>
      <c r="G9" s="4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3">
      <c r="A10" s="45"/>
      <c r="B10" s="45"/>
      <c r="C10" s="45"/>
      <c r="D10" s="45"/>
      <c r="E10" s="45"/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25" customHeight="1" x14ac:dyDescent="0.35">
      <c r="A11" s="48" t="s">
        <v>3</v>
      </c>
      <c r="B11" s="48"/>
      <c r="C11" s="48"/>
      <c r="D11" s="48"/>
      <c r="E11" s="48"/>
      <c r="F11" s="48"/>
      <c r="G11" s="4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3">
      <c r="A12" s="51" t="s">
        <v>4</v>
      </c>
      <c r="B12" s="51" t="s">
        <v>5</v>
      </c>
      <c r="C12" s="52" t="s">
        <v>254</v>
      </c>
      <c r="D12" s="51" t="s">
        <v>6</v>
      </c>
      <c r="E12" s="51" t="s">
        <v>7</v>
      </c>
      <c r="F12" s="46" t="s">
        <v>349</v>
      </c>
      <c r="G12" s="52" t="s">
        <v>350</v>
      </c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3"/>
      <c r="S12" s="43"/>
      <c r="T12" s="43"/>
      <c r="U12" s="43"/>
      <c r="V12" s="43"/>
      <c r="W12" s="43"/>
      <c r="X12" s="43"/>
      <c r="Y12" s="43"/>
      <c r="Z12" s="43"/>
    </row>
    <row r="13" spans="1:26" ht="15" customHeight="1" x14ac:dyDescent="0.3">
      <c r="A13" s="47"/>
      <c r="B13" s="47"/>
      <c r="C13" s="47"/>
      <c r="D13" s="47"/>
      <c r="E13" s="47"/>
      <c r="F13" s="47"/>
      <c r="G13" s="5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3"/>
      <c r="S13" s="44"/>
      <c r="T13" s="44"/>
      <c r="U13" s="44"/>
      <c r="V13" s="44"/>
      <c r="W13" s="44"/>
      <c r="X13" s="44"/>
      <c r="Y13" s="44"/>
      <c r="Z13" s="44"/>
    </row>
    <row r="14" spans="1:26" ht="21" customHeight="1" x14ac:dyDescent="0.3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1">
        <v>7</v>
      </c>
      <c r="H14" s="29"/>
      <c r="I14" s="28"/>
      <c r="J14" s="28"/>
      <c r="K14" s="28"/>
      <c r="L14" s="28"/>
      <c r="M14" s="28"/>
      <c r="N14" s="28"/>
      <c r="O14" s="28"/>
      <c r="P14" s="28"/>
      <c r="Q14" s="28"/>
      <c r="R14" s="3"/>
      <c r="S14" s="28"/>
      <c r="T14" s="28"/>
      <c r="U14" s="28"/>
      <c r="V14" s="28"/>
      <c r="W14" s="28"/>
      <c r="X14" s="28"/>
      <c r="Y14" s="28"/>
      <c r="Z14" s="28"/>
    </row>
    <row r="15" spans="1:26" ht="42.75" customHeight="1" x14ac:dyDescent="0.3">
      <c r="A15" s="4" t="s">
        <v>8</v>
      </c>
      <c r="B15" s="20" t="s">
        <v>9</v>
      </c>
      <c r="C15" s="20"/>
      <c r="D15" s="20"/>
      <c r="E15" s="20"/>
      <c r="F15" s="36">
        <f>F16+F82+F101+F123+F148+F157+F175+F180+F202+F207</f>
        <v>152874.51210000002</v>
      </c>
      <c r="G15" s="36">
        <f>G16+G82+G101+G123+G148+G157+G175+G180+G202+G207</f>
        <v>157649.25244000001</v>
      </c>
      <c r="H15" s="6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0.54792974022780006</v>
      </c>
      <c r="X15" s="7">
        <v>0</v>
      </c>
      <c r="Y15" s="8">
        <v>0</v>
      </c>
      <c r="Z15" s="7">
        <v>0</v>
      </c>
    </row>
    <row r="16" spans="1:26" ht="24.75" customHeight="1" outlineLevel="1" x14ac:dyDescent="0.3">
      <c r="A16" s="4" t="s">
        <v>11</v>
      </c>
      <c r="B16" s="20" t="s">
        <v>9</v>
      </c>
      <c r="C16" s="20" t="s">
        <v>12</v>
      </c>
      <c r="D16" s="20"/>
      <c r="E16" s="20"/>
      <c r="F16" s="36">
        <f>F17+F42+F46+F50</f>
        <v>43413.560000000005</v>
      </c>
      <c r="G16" s="36">
        <f>G17+G42+G46+G50</f>
        <v>43535.66</v>
      </c>
      <c r="H16" s="6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8">
        <v>0.67135977128519697</v>
      </c>
      <c r="X16" s="7">
        <v>0</v>
      </c>
      <c r="Y16" s="8">
        <v>0</v>
      </c>
      <c r="Z16" s="7">
        <v>0</v>
      </c>
    </row>
    <row r="17" spans="1:26" ht="80.25" customHeight="1" outlineLevel="2" x14ac:dyDescent="0.3">
      <c r="A17" s="4" t="s">
        <v>13</v>
      </c>
      <c r="B17" s="20" t="s">
        <v>9</v>
      </c>
      <c r="C17" s="20" t="s">
        <v>14</v>
      </c>
      <c r="D17" s="20"/>
      <c r="E17" s="20"/>
      <c r="F17" s="36">
        <f>F18+F21+F26+F33+F36+F39</f>
        <v>40429.060000000005</v>
      </c>
      <c r="G17" s="36">
        <f>G18+G21+G26+G33+G36+G39</f>
        <v>40429.060000000005</v>
      </c>
      <c r="H17" s="6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8">
        <v>0.68124221783774996</v>
      </c>
      <c r="X17" s="7">
        <v>0</v>
      </c>
      <c r="Y17" s="8">
        <v>0</v>
      </c>
      <c r="Z17" s="7">
        <v>0</v>
      </c>
    </row>
    <row r="18" spans="1:26" ht="54" hidden="1" outlineLevel="3" x14ac:dyDescent="0.3">
      <c r="A18" s="4" t="s">
        <v>15</v>
      </c>
      <c r="B18" s="20" t="s">
        <v>9</v>
      </c>
      <c r="C18" s="20" t="s">
        <v>14</v>
      </c>
      <c r="D18" s="20" t="s">
        <v>16</v>
      </c>
      <c r="E18" s="20"/>
      <c r="F18" s="36">
        <f>F19</f>
        <v>0</v>
      </c>
      <c r="G18" s="36">
        <f>G19</f>
        <v>0</v>
      </c>
      <c r="H18" s="6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8">
        <v>1</v>
      </c>
      <c r="X18" s="7">
        <v>0</v>
      </c>
      <c r="Y18" s="8">
        <v>0</v>
      </c>
      <c r="Z18" s="7">
        <v>0</v>
      </c>
    </row>
    <row r="19" spans="1:26" ht="97.5" hidden="1" customHeight="1" outlineLevel="4" x14ac:dyDescent="0.3">
      <c r="A19" s="4" t="s">
        <v>17</v>
      </c>
      <c r="B19" s="20" t="s">
        <v>9</v>
      </c>
      <c r="C19" s="20" t="s">
        <v>14</v>
      </c>
      <c r="D19" s="20" t="s">
        <v>16</v>
      </c>
      <c r="E19" s="20" t="s">
        <v>18</v>
      </c>
      <c r="F19" s="36">
        <f>F20</f>
        <v>0</v>
      </c>
      <c r="G19" s="36">
        <f>G20</f>
        <v>0</v>
      </c>
      <c r="H19" s="6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1</v>
      </c>
      <c r="X19" s="7">
        <v>0</v>
      </c>
      <c r="Y19" s="8">
        <v>0</v>
      </c>
      <c r="Z19" s="7">
        <v>0</v>
      </c>
    </row>
    <row r="20" spans="1:26" ht="43.5" hidden="1" customHeight="1" outlineLevel="5" x14ac:dyDescent="0.3">
      <c r="A20" s="4" t="s">
        <v>19</v>
      </c>
      <c r="B20" s="20" t="s">
        <v>9</v>
      </c>
      <c r="C20" s="20" t="s">
        <v>14</v>
      </c>
      <c r="D20" s="20" t="s">
        <v>16</v>
      </c>
      <c r="E20" s="20" t="s">
        <v>20</v>
      </c>
      <c r="F20" s="36"/>
      <c r="G20" s="36"/>
      <c r="H20" s="6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1</v>
      </c>
      <c r="X20" s="7">
        <v>0</v>
      </c>
      <c r="Y20" s="8">
        <v>0</v>
      </c>
      <c r="Z20" s="7">
        <v>0</v>
      </c>
    </row>
    <row r="21" spans="1:26" ht="83.25" customHeight="1" outlineLevel="3" collapsed="1" x14ac:dyDescent="0.3">
      <c r="A21" s="4" t="s">
        <v>21</v>
      </c>
      <c r="B21" s="20" t="s">
        <v>9</v>
      </c>
      <c r="C21" s="20" t="s">
        <v>14</v>
      </c>
      <c r="D21" s="19" t="s">
        <v>355</v>
      </c>
      <c r="E21" s="20"/>
      <c r="F21" s="36">
        <f>F22+F24</f>
        <v>503.36</v>
      </c>
      <c r="G21" s="36">
        <f>G22+G24</f>
        <v>503.36</v>
      </c>
      <c r="H21" s="6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0.57820255121042796</v>
      </c>
      <c r="X21" s="7">
        <v>0</v>
      </c>
      <c r="Y21" s="8">
        <v>0</v>
      </c>
      <c r="Z21" s="7">
        <v>0</v>
      </c>
    </row>
    <row r="22" spans="1:26" ht="97.5" customHeight="1" outlineLevel="4" x14ac:dyDescent="0.3">
      <c r="A22" s="4" t="s">
        <v>23</v>
      </c>
      <c r="B22" s="20" t="s">
        <v>9</v>
      </c>
      <c r="C22" s="20" t="s">
        <v>14</v>
      </c>
      <c r="D22" s="19" t="s">
        <v>355</v>
      </c>
      <c r="E22" s="20" t="s">
        <v>18</v>
      </c>
      <c r="F22" s="36">
        <f>F23</f>
        <v>503.36</v>
      </c>
      <c r="G22" s="36">
        <f>G23</f>
        <v>503.36</v>
      </c>
      <c r="H22" s="6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0.64440868708971599</v>
      </c>
      <c r="X22" s="7">
        <v>0</v>
      </c>
      <c r="Y22" s="8">
        <v>0</v>
      </c>
      <c r="Z22" s="7">
        <v>0</v>
      </c>
    </row>
    <row r="23" spans="1:26" ht="46.5" customHeight="1" outlineLevel="5" x14ac:dyDescent="0.3">
      <c r="A23" s="4" t="s">
        <v>19</v>
      </c>
      <c r="B23" s="20" t="s">
        <v>9</v>
      </c>
      <c r="C23" s="20" t="s">
        <v>14</v>
      </c>
      <c r="D23" s="19" t="s">
        <v>355</v>
      </c>
      <c r="E23" s="20" t="s">
        <v>20</v>
      </c>
      <c r="F23" s="36">
        <v>503.36</v>
      </c>
      <c r="G23" s="36">
        <v>503.36</v>
      </c>
      <c r="H23" s="6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8">
        <v>0.64440868708971599</v>
      </c>
      <c r="X23" s="7">
        <v>0</v>
      </c>
      <c r="Y23" s="8">
        <v>0</v>
      </c>
      <c r="Z23" s="7">
        <v>0</v>
      </c>
    </row>
    <row r="24" spans="1:26" ht="43.5" hidden="1" customHeight="1" outlineLevel="4" x14ac:dyDescent="0.3">
      <c r="A24" s="4" t="s">
        <v>24</v>
      </c>
      <c r="B24" s="20" t="s">
        <v>9</v>
      </c>
      <c r="C24" s="20" t="s">
        <v>14</v>
      </c>
      <c r="D24" s="20" t="s">
        <v>22</v>
      </c>
      <c r="E24" s="20" t="s">
        <v>25</v>
      </c>
      <c r="F24" s="36">
        <f>F25</f>
        <v>0</v>
      </c>
      <c r="G24" s="36">
        <f>G25</f>
        <v>0</v>
      </c>
      <c r="H24" s="6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0.2</v>
      </c>
      <c r="X24" s="7">
        <v>0</v>
      </c>
      <c r="Y24" s="8">
        <v>0</v>
      </c>
      <c r="Z24" s="7">
        <v>0</v>
      </c>
    </row>
    <row r="25" spans="1:26" ht="45" hidden="1" customHeight="1" outlineLevel="5" x14ac:dyDescent="0.3">
      <c r="A25" s="4" t="s">
        <v>26</v>
      </c>
      <c r="B25" s="20" t="s">
        <v>9</v>
      </c>
      <c r="C25" s="20" t="s">
        <v>14</v>
      </c>
      <c r="D25" s="20" t="s">
        <v>22</v>
      </c>
      <c r="E25" s="20" t="s">
        <v>27</v>
      </c>
      <c r="F25" s="36"/>
      <c r="G25" s="36"/>
      <c r="H25" s="6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0.2</v>
      </c>
      <c r="X25" s="7">
        <v>0</v>
      </c>
      <c r="Y25" s="8">
        <v>0</v>
      </c>
      <c r="Z25" s="7">
        <v>0</v>
      </c>
    </row>
    <row r="26" spans="1:26" ht="24.75" customHeight="1" outlineLevel="3" collapsed="1" x14ac:dyDescent="0.3">
      <c r="A26" s="4" t="s">
        <v>28</v>
      </c>
      <c r="B26" s="20" t="s">
        <v>9</v>
      </c>
      <c r="C26" s="20" t="s">
        <v>14</v>
      </c>
      <c r="D26" s="20" t="s">
        <v>29</v>
      </c>
      <c r="E26" s="20"/>
      <c r="F26" s="36">
        <f>F27+F29+F31</f>
        <v>37416.9</v>
      </c>
      <c r="G26" s="36">
        <f>G27+G29+G31</f>
        <v>37416.9</v>
      </c>
      <c r="H26" s="6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0.67068497661844495</v>
      </c>
      <c r="X26" s="7">
        <v>0</v>
      </c>
      <c r="Y26" s="8">
        <v>0</v>
      </c>
      <c r="Z26" s="7">
        <v>0</v>
      </c>
    </row>
    <row r="27" spans="1:26" ht="102.75" customHeight="1" outlineLevel="4" x14ac:dyDescent="0.3">
      <c r="A27" s="4" t="s">
        <v>17</v>
      </c>
      <c r="B27" s="20" t="s">
        <v>9</v>
      </c>
      <c r="C27" s="20" t="s">
        <v>14</v>
      </c>
      <c r="D27" s="20" t="s">
        <v>29</v>
      </c>
      <c r="E27" s="20" t="s">
        <v>18</v>
      </c>
      <c r="F27" s="36">
        <f>F28</f>
        <v>32549.3</v>
      </c>
      <c r="G27" s="36">
        <f>G28</f>
        <v>32549.3</v>
      </c>
      <c r="H27" s="6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0.65668336027574903</v>
      </c>
      <c r="X27" s="7">
        <v>0</v>
      </c>
      <c r="Y27" s="8">
        <v>0</v>
      </c>
      <c r="Z27" s="7">
        <v>0</v>
      </c>
    </row>
    <row r="28" spans="1:26" ht="44.25" customHeight="1" outlineLevel="5" x14ac:dyDescent="0.3">
      <c r="A28" s="4" t="s">
        <v>19</v>
      </c>
      <c r="B28" s="20" t="s">
        <v>9</v>
      </c>
      <c r="C28" s="20" t="s">
        <v>14</v>
      </c>
      <c r="D28" s="20" t="s">
        <v>29</v>
      </c>
      <c r="E28" s="20" t="s">
        <v>20</v>
      </c>
      <c r="F28" s="36">
        <v>32549.3</v>
      </c>
      <c r="G28" s="36">
        <v>32549.3</v>
      </c>
      <c r="H28" s="6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8">
        <v>0.65668336027574903</v>
      </c>
      <c r="X28" s="7">
        <v>0</v>
      </c>
      <c r="Y28" s="8">
        <v>0</v>
      </c>
      <c r="Z28" s="7">
        <v>0</v>
      </c>
    </row>
    <row r="29" spans="1:26" ht="44.25" customHeight="1" outlineLevel="4" x14ac:dyDescent="0.3">
      <c r="A29" s="4" t="s">
        <v>24</v>
      </c>
      <c r="B29" s="20" t="s">
        <v>9</v>
      </c>
      <c r="C29" s="20" t="s">
        <v>14</v>
      </c>
      <c r="D29" s="20" t="s">
        <v>29</v>
      </c>
      <c r="E29" s="20" t="s">
        <v>25</v>
      </c>
      <c r="F29" s="36">
        <f>F30</f>
        <v>4687.6000000000004</v>
      </c>
      <c r="G29" s="36">
        <f>G30</f>
        <v>4687.6000000000004</v>
      </c>
      <c r="H29" s="6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0.786715394208098</v>
      </c>
      <c r="X29" s="7">
        <v>0</v>
      </c>
      <c r="Y29" s="8">
        <v>0</v>
      </c>
      <c r="Z29" s="7">
        <v>0</v>
      </c>
    </row>
    <row r="30" spans="1:26" ht="52.5" customHeight="1" outlineLevel="5" x14ac:dyDescent="0.3">
      <c r="A30" s="4" t="s">
        <v>26</v>
      </c>
      <c r="B30" s="20" t="s">
        <v>9</v>
      </c>
      <c r="C30" s="20" t="s">
        <v>14</v>
      </c>
      <c r="D30" s="20" t="s">
        <v>29</v>
      </c>
      <c r="E30" s="20" t="s">
        <v>27</v>
      </c>
      <c r="F30" s="36">
        <v>4687.6000000000004</v>
      </c>
      <c r="G30" s="36">
        <v>4687.6000000000004</v>
      </c>
      <c r="H30" s="6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0.786715394208098</v>
      </c>
      <c r="X30" s="7">
        <v>0</v>
      </c>
      <c r="Y30" s="8">
        <v>0</v>
      </c>
      <c r="Z30" s="7">
        <v>0</v>
      </c>
    </row>
    <row r="31" spans="1:26" ht="25.5" customHeight="1" outlineLevel="4" x14ac:dyDescent="0.3">
      <c r="A31" s="4" t="s">
        <v>30</v>
      </c>
      <c r="B31" s="20" t="s">
        <v>9</v>
      </c>
      <c r="C31" s="20" t="s">
        <v>14</v>
      </c>
      <c r="D31" s="20" t="s">
        <v>29</v>
      </c>
      <c r="E31" s="20" t="s">
        <v>31</v>
      </c>
      <c r="F31" s="36">
        <f>F32</f>
        <v>180</v>
      </c>
      <c r="G31" s="36">
        <f>G32</f>
        <v>180</v>
      </c>
      <c r="H31" s="6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0.76339633354964298</v>
      </c>
      <c r="X31" s="7">
        <v>0</v>
      </c>
      <c r="Y31" s="8">
        <v>0</v>
      </c>
      <c r="Z31" s="7">
        <v>0</v>
      </c>
    </row>
    <row r="32" spans="1:26" ht="24" customHeight="1" outlineLevel="5" x14ac:dyDescent="0.3">
      <c r="A32" s="4" t="s">
        <v>32</v>
      </c>
      <c r="B32" s="20" t="s">
        <v>9</v>
      </c>
      <c r="C32" s="20" t="s">
        <v>14</v>
      </c>
      <c r="D32" s="20" t="s">
        <v>29</v>
      </c>
      <c r="E32" s="20" t="s">
        <v>33</v>
      </c>
      <c r="F32" s="36">
        <v>180</v>
      </c>
      <c r="G32" s="36">
        <v>180</v>
      </c>
      <c r="H32" s="6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8">
        <v>0.76339633354964298</v>
      </c>
      <c r="X32" s="7">
        <v>0</v>
      </c>
      <c r="Y32" s="8">
        <v>0</v>
      </c>
      <c r="Z32" s="7">
        <v>0</v>
      </c>
    </row>
    <row r="33" spans="1:26" ht="63" customHeight="1" outlineLevel="3" x14ac:dyDescent="0.3">
      <c r="A33" s="4" t="s">
        <v>34</v>
      </c>
      <c r="B33" s="20" t="s">
        <v>9</v>
      </c>
      <c r="C33" s="20" t="s">
        <v>14</v>
      </c>
      <c r="D33" s="20" t="s">
        <v>35</v>
      </c>
      <c r="E33" s="20"/>
      <c r="F33" s="36">
        <f>F34</f>
        <v>2503.4</v>
      </c>
      <c r="G33" s="36">
        <f>G34</f>
        <v>2503.4</v>
      </c>
      <c r="H33" s="6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0.74352726862362295</v>
      </c>
      <c r="X33" s="7">
        <v>0</v>
      </c>
      <c r="Y33" s="8">
        <v>0</v>
      </c>
      <c r="Z33" s="7">
        <v>0</v>
      </c>
    </row>
    <row r="34" spans="1:26" ht="100.5" customHeight="1" outlineLevel="4" x14ac:dyDescent="0.3">
      <c r="A34" s="4" t="s">
        <v>17</v>
      </c>
      <c r="B34" s="20" t="s">
        <v>9</v>
      </c>
      <c r="C34" s="20" t="s">
        <v>14</v>
      </c>
      <c r="D34" s="20" t="s">
        <v>35</v>
      </c>
      <c r="E34" s="20" t="s">
        <v>18</v>
      </c>
      <c r="F34" s="36">
        <f>F35</f>
        <v>2503.4</v>
      </c>
      <c r="G34" s="36">
        <f>G35</f>
        <v>2503.4</v>
      </c>
      <c r="H34" s="6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0.74352726862362295</v>
      </c>
      <c r="X34" s="7">
        <v>0</v>
      </c>
      <c r="Y34" s="8">
        <v>0</v>
      </c>
      <c r="Z34" s="7">
        <v>0</v>
      </c>
    </row>
    <row r="35" spans="1:26" ht="43.5" customHeight="1" outlineLevel="5" x14ac:dyDescent="0.3">
      <c r="A35" s="4" t="s">
        <v>19</v>
      </c>
      <c r="B35" s="20" t="s">
        <v>9</v>
      </c>
      <c r="C35" s="20" t="s">
        <v>14</v>
      </c>
      <c r="D35" s="20" t="s">
        <v>35</v>
      </c>
      <c r="E35" s="20" t="s">
        <v>20</v>
      </c>
      <c r="F35" s="36">
        <v>2503.4</v>
      </c>
      <c r="G35" s="36">
        <v>2503.4</v>
      </c>
      <c r="H35" s="6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0.74352726862362295</v>
      </c>
      <c r="X35" s="7">
        <v>0</v>
      </c>
      <c r="Y35" s="8">
        <v>0</v>
      </c>
      <c r="Z35" s="7">
        <v>0</v>
      </c>
    </row>
    <row r="36" spans="1:26" ht="54" hidden="1" outlineLevel="3" x14ac:dyDescent="0.3">
      <c r="A36" s="4" t="s">
        <v>15</v>
      </c>
      <c r="B36" s="20" t="s">
        <v>9</v>
      </c>
      <c r="C36" s="20" t="s">
        <v>14</v>
      </c>
      <c r="D36" s="20" t="s">
        <v>36</v>
      </c>
      <c r="E36" s="20"/>
      <c r="F36" s="36">
        <f>F37</f>
        <v>0</v>
      </c>
      <c r="G36" s="36">
        <f>G37</f>
        <v>0</v>
      </c>
      <c r="H36" s="6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8">
        <v>1</v>
      </c>
      <c r="X36" s="7">
        <v>0</v>
      </c>
      <c r="Y36" s="8">
        <v>0</v>
      </c>
      <c r="Z36" s="7">
        <v>0</v>
      </c>
    </row>
    <row r="37" spans="1:26" ht="102" hidden="1" customHeight="1" outlineLevel="4" x14ac:dyDescent="0.3">
      <c r="A37" s="4" t="s">
        <v>17</v>
      </c>
      <c r="B37" s="20" t="s">
        <v>9</v>
      </c>
      <c r="C37" s="20" t="s">
        <v>14</v>
      </c>
      <c r="D37" s="20" t="s">
        <v>36</v>
      </c>
      <c r="E37" s="20" t="s">
        <v>18</v>
      </c>
      <c r="F37" s="36">
        <f>F38</f>
        <v>0</v>
      </c>
      <c r="G37" s="36">
        <f>G38</f>
        <v>0</v>
      </c>
      <c r="H37" s="6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1</v>
      </c>
      <c r="X37" s="7">
        <v>0</v>
      </c>
      <c r="Y37" s="8">
        <v>0</v>
      </c>
      <c r="Z37" s="7">
        <v>0</v>
      </c>
    </row>
    <row r="38" spans="1:26" ht="43.5" hidden="1" customHeight="1" outlineLevel="5" x14ac:dyDescent="0.3">
      <c r="A38" s="4" t="s">
        <v>19</v>
      </c>
      <c r="B38" s="20" t="s">
        <v>9</v>
      </c>
      <c r="C38" s="20" t="s">
        <v>14</v>
      </c>
      <c r="D38" s="20" t="s">
        <v>36</v>
      </c>
      <c r="E38" s="20" t="s">
        <v>20</v>
      </c>
      <c r="F38" s="36"/>
      <c r="G38" s="36"/>
      <c r="H38" s="6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1</v>
      </c>
      <c r="X38" s="7">
        <v>0</v>
      </c>
      <c r="Y38" s="8">
        <v>0</v>
      </c>
      <c r="Z38" s="7">
        <v>0</v>
      </c>
    </row>
    <row r="39" spans="1:26" ht="63.75" customHeight="1" outlineLevel="3" collapsed="1" x14ac:dyDescent="0.3">
      <c r="A39" s="4" t="s">
        <v>37</v>
      </c>
      <c r="B39" s="20" t="s">
        <v>9</v>
      </c>
      <c r="C39" s="20" t="s">
        <v>14</v>
      </c>
      <c r="D39" s="20" t="s">
        <v>38</v>
      </c>
      <c r="E39" s="20"/>
      <c r="F39" s="36">
        <f>F40</f>
        <v>5.4</v>
      </c>
      <c r="G39" s="36">
        <f>G40</f>
        <v>5.4</v>
      </c>
      <c r="H39" s="6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8">
        <v>0.75</v>
      </c>
      <c r="X39" s="7">
        <v>0</v>
      </c>
      <c r="Y39" s="8">
        <v>0</v>
      </c>
      <c r="Z39" s="7">
        <v>0</v>
      </c>
    </row>
    <row r="40" spans="1:26" ht="44.25" customHeight="1" outlineLevel="4" x14ac:dyDescent="0.3">
      <c r="A40" s="4" t="s">
        <v>24</v>
      </c>
      <c r="B40" s="20" t="s">
        <v>9</v>
      </c>
      <c r="C40" s="20" t="s">
        <v>14</v>
      </c>
      <c r="D40" s="20" t="s">
        <v>38</v>
      </c>
      <c r="E40" s="20" t="s">
        <v>25</v>
      </c>
      <c r="F40" s="36">
        <f>F41</f>
        <v>5.4</v>
      </c>
      <c r="G40" s="36">
        <f>G41</f>
        <v>5.4</v>
      </c>
      <c r="H40" s="6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8">
        <v>0.75</v>
      </c>
      <c r="X40" s="7">
        <v>0</v>
      </c>
      <c r="Y40" s="8">
        <v>0</v>
      </c>
      <c r="Z40" s="7">
        <v>0</v>
      </c>
    </row>
    <row r="41" spans="1:26" ht="44.25" customHeight="1" outlineLevel="5" x14ac:dyDescent="0.3">
      <c r="A41" s="4" t="s">
        <v>26</v>
      </c>
      <c r="B41" s="20" t="s">
        <v>9</v>
      </c>
      <c r="C41" s="20" t="s">
        <v>14</v>
      </c>
      <c r="D41" s="20" t="s">
        <v>38</v>
      </c>
      <c r="E41" s="20" t="s">
        <v>27</v>
      </c>
      <c r="F41" s="36">
        <v>5.4</v>
      </c>
      <c r="G41" s="36">
        <v>5.4</v>
      </c>
      <c r="H41" s="6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8">
        <v>0.75</v>
      </c>
      <c r="X41" s="7">
        <v>0</v>
      </c>
      <c r="Y41" s="8">
        <v>0</v>
      </c>
      <c r="Z41" s="7">
        <v>0</v>
      </c>
    </row>
    <row r="42" spans="1:26" ht="24.75" customHeight="1" outlineLevel="2" x14ac:dyDescent="0.3">
      <c r="A42" s="4" t="s">
        <v>39</v>
      </c>
      <c r="B42" s="20" t="s">
        <v>9</v>
      </c>
      <c r="C42" s="20" t="s">
        <v>40</v>
      </c>
      <c r="D42" s="20"/>
      <c r="E42" s="20"/>
      <c r="F42" s="36">
        <f t="shared" ref="F42:G44" si="0">F43</f>
        <v>7.1</v>
      </c>
      <c r="G42" s="36">
        <f t="shared" si="0"/>
        <v>129.19999999999999</v>
      </c>
      <c r="H42" s="6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8">
        <v>1</v>
      </c>
      <c r="X42" s="7">
        <v>0</v>
      </c>
      <c r="Y42" s="8">
        <v>0</v>
      </c>
      <c r="Z42" s="7">
        <v>0</v>
      </c>
    </row>
    <row r="43" spans="1:26" ht="84" customHeight="1" outlineLevel="3" x14ac:dyDescent="0.3">
      <c r="A43" s="4" t="s">
        <v>41</v>
      </c>
      <c r="B43" s="20" t="s">
        <v>9</v>
      </c>
      <c r="C43" s="20" t="s">
        <v>40</v>
      </c>
      <c r="D43" s="20" t="s">
        <v>42</v>
      </c>
      <c r="E43" s="20"/>
      <c r="F43" s="36">
        <f t="shared" si="0"/>
        <v>7.1</v>
      </c>
      <c r="G43" s="36">
        <f t="shared" si="0"/>
        <v>129.19999999999999</v>
      </c>
      <c r="H43" s="6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1</v>
      </c>
      <c r="X43" s="7">
        <v>0</v>
      </c>
      <c r="Y43" s="8">
        <v>0</v>
      </c>
      <c r="Z43" s="7">
        <v>0</v>
      </c>
    </row>
    <row r="44" spans="1:26" ht="45" customHeight="1" outlineLevel="4" x14ac:dyDescent="0.3">
      <c r="A44" s="4" t="s">
        <v>24</v>
      </c>
      <c r="B44" s="20" t="s">
        <v>9</v>
      </c>
      <c r="C44" s="20" t="s">
        <v>40</v>
      </c>
      <c r="D44" s="20" t="s">
        <v>42</v>
      </c>
      <c r="E44" s="20" t="s">
        <v>25</v>
      </c>
      <c r="F44" s="36">
        <f t="shared" si="0"/>
        <v>7.1</v>
      </c>
      <c r="G44" s="36">
        <f t="shared" si="0"/>
        <v>129.19999999999999</v>
      </c>
      <c r="H44" s="6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8">
        <v>1</v>
      </c>
      <c r="X44" s="7">
        <v>0</v>
      </c>
      <c r="Y44" s="8">
        <v>0</v>
      </c>
      <c r="Z44" s="7">
        <v>0</v>
      </c>
    </row>
    <row r="45" spans="1:26" ht="59.25" customHeight="1" outlineLevel="5" x14ac:dyDescent="0.3">
      <c r="A45" s="4" t="s">
        <v>26</v>
      </c>
      <c r="B45" s="20" t="s">
        <v>9</v>
      </c>
      <c r="C45" s="20" t="s">
        <v>40</v>
      </c>
      <c r="D45" s="20" t="s">
        <v>42</v>
      </c>
      <c r="E45" s="20" t="s">
        <v>27</v>
      </c>
      <c r="F45" s="36">
        <v>7.1</v>
      </c>
      <c r="G45" s="36">
        <v>129.19999999999999</v>
      </c>
      <c r="H45" s="6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1</v>
      </c>
      <c r="X45" s="7">
        <v>0</v>
      </c>
      <c r="Y45" s="8">
        <v>0</v>
      </c>
      <c r="Z45" s="7">
        <v>0</v>
      </c>
    </row>
    <row r="46" spans="1:26" ht="27.75" customHeight="1" outlineLevel="2" x14ac:dyDescent="0.3">
      <c r="A46" s="4" t="s">
        <v>43</v>
      </c>
      <c r="B46" s="20" t="s">
        <v>9</v>
      </c>
      <c r="C46" s="20" t="s">
        <v>44</v>
      </c>
      <c r="D46" s="20"/>
      <c r="E46" s="20"/>
      <c r="F46" s="36">
        <f t="shared" ref="F46:G48" si="1">F47</f>
        <v>300</v>
      </c>
      <c r="G46" s="36">
        <f t="shared" si="1"/>
        <v>300</v>
      </c>
      <c r="H46" s="6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8">
        <v>0</v>
      </c>
      <c r="X46" s="7">
        <v>0</v>
      </c>
      <c r="Y46" s="8">
        <v>0</v>
      </c>
      <c r="Z46" s="7">
        <v>0</v>
      </c>
    </row>
    <row r="47" spans="1:26" ht="29.25" customHeight="1" outlineLevel="3" x14ac:dyDescent="0.3">
      <c r="A47" s="4" t="s">
        <v>45</v>
      </c>
      <c r="B47" s="20" t="s">
        <v>9</v>
      </c>
      <c r="C47" s="20" t="s">
        <v>44</v>
      </c>
      <c r="D47" s="19" t="s">
        <v>267</v>
      </c>
      <c r="E47" s="20"/>
      <c r="F47" s="36">
        <f t="shared" si="1"/>
        <v>300</v>
      </c>
      <c r="G47" s="36">
        <f t="shared" si="1"/>
        <v>300</v>
      </c>
      <c r="H47" s="6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7">
        <v>0</v>
      </c>
      <c r="Y47" s="8">
        <v>0</v>
      </c>
      <c r="Z47" s="7">
        <v>0</v>
      </c>
    </row>
    <row r="48" spans="1:26" ht="28.5" customHeight="1" outlineLevel="4" x14ac:dyDescent="0.3">
      <c r="A48" s="4" t="s">
        <v>30</v>
      </c>
      <c r="B48" s="20" t="s">
        <v>9</v>
      </c>
      <c r="C48" s="20" t="s">
        <v>44</v>
      </c>
      <c r="D48" s="19" t="s">
        <v>267</v>
      </c>
      <c r="E48" s="20" t="s">
        <v>31</v>
      </c>
      <c r="F48" s="36">
        <f t="shared" si="1"/>
        <v>300</v>
      </c>
      <c r="G48" s="36">
        <f t="shared" si="1"/>
        <v>300</v>
      </c>
      <c r="H48" s="6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7">
        <v>0</v>
      </c>
      <c r="Y48" s="8">
        <v>0</v>
      </c>
      <c r="Z48" s="7">
        <v>0</v>
      </c>
    </row>
    <row r="49" spans="1:26" ht="26.25" customHeight="1" outlineLevel="5" x14ac:dyDescent="0.3">
      <c r="A49" s="4" t="s">
        <v>46</v>
      </c>
      <c r="B49" s="20" t="s">
        <v>9</v>
      </c>
      <c r="C49" s="20" t="s">
        <v>44</v>
      </c>
      <c r="D49" s="19" t="s">
        <v>267</v>
      </c>
      <c r="E49" s="20" t="s">
        <v>47</v>
      </c>
      <c r="F49" s="36">
        <v>300</v>
      </c>
      <c r="G49" s="36">
        <v>300</v>
      </c>
      <c r="H49" s="6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  <c r="X49" s="7">
        <v>0</v>
      </c>
      <c r="Y49" s="8">
        <v>0</v>
      </c>
      <c r="Z49" s="7">
        <v>0</v>
      </c>
    </row>
    <row r="50" spans="1:26" ht="27" customHeight="1" outlineLevel="2" x14ac:dyDescent="0.3">
      <c r="A50" s="4" t="s">
        <v>48</v>
      </c>
      <c r="B50" s="20" t="s">
        <v>9</v>
      </c>
      <c r="C50" s="20" t="s">
        <v>49</v>
      </c>
      <c r="D50" s="20"/>
      <c r="E50" s="20"/>
      <c r="F50" s="36">
        <f>F56+F59+F64+F67+F76+F79+F70+F73+F51</f>
        <v>2677.3999999999996</v>
      </c>
      <c r="G50" s="36">
        <f>G56+G59+G64+G67+G76+G79+G70+G73+G51</f>
        <v>2677.3999999999996</v>
      </c>
      <c r="H50" s="6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0.59840256649717605</v>
      </c>
      <c r="X50" s="7">
        <v>0</v>
      </c>
      <c r="Y50" s="8">
        <v>0</v>
      </c>
      <c r="Z50" s="7">
        <v>0</v>
      </c>
    </row>
    <row r="51" spans="1:26" ht="27" customHeight="1" outlineLevel="2" x14ac:dyDescent="0.3">
      <c r="A51" s="4" t="s">
        <v>52</v>
      </c>
      <c r="B51" s="20" t="s">
        <v>9</v>
      </c>
      <c r="C51" s="20" t="s">
        <v>49</v>
      </c>
      <c r="D51" s="20">
        <v>9990026040</v>
      </c>
      <c r="E51" s="20"/>
      <c r="F51" s="36">
        <f>F52+F54</f>
        <v>1395.6</v>
      </c>
      <c r="G51" s="36">
        <f>G52+G54</f>
        <v>1395.6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X51" s="7"/>
      <c r="Y51" s="8"/>
      <c r="Z51" s="7"/>
    </row>
    <row r="52" spans="1:26" ht="102.75" customHeight="1" outlineLevel="2" x14ac:dyDescent="0.3">
      <c r="A52" s="4" t="s">
        <v>17</v>
      </c>
      <c r="B52" s="20" t="s">
        <v>9</v>
      </c>
      <c r="C52" s="20" t="s">
        <v>49</v>
      </c>
      <c r="D52" s="20">
        <v>9990026040</v>
      </c>
      <c r="E52" s="20" t="s">
        <v>18</v>
      </c>
      <c r="F52" s="36">
        <f>F53</f>
        <v>1288.5999999999999</v>
      </c>
      <c r="G52" s="36">
        <f>G53</f>
        <v>1288.5999999999999</v>
      </c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X52" s="7"/>
      <c r="Y52" s="8"/>
      <c r="Z52" s="7"/>
    </row>
    <row r="53" spans="1:26" ht="45.75" customHeight="1" outlineLevel="2" x14ac:dyDescent="0.3">
      <c r="A53" s="4" t="s">
        <v>19</v>
      </c>
      <c r="B53" s="20" t="s">
        <v>9</v>
      </c>
      <c r="C53" s="20" t="s">
        <v>49</v>
      </c>
      <c r="D53" s="20">
        <v>9990026040</v>
      </c>
      <c r="E53" s="20" t="s">
        <v>20</v>
      </c>
      <c r="F53" s="36">
        <v>1288.5999999999999</v>
      </c>
      <c r="G53" s="36">
        <v>1288.5999999999999</v>
      </c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X53" s="7"/>
      <c r="Y53" s="8"/>
      <c r="Z53" s="7"/>
    </row>
    <row r="54" spans="1:26" ht="42.75" customHeight="1" outlineLevel="2" x14ac:dyDescent="0.3">
      <c r="A54" s="4" t="s">
        <v>24</v>
      </c>
      <c r="B54" s="20" t="s">
        <v>9</v>
      </c>
      <c r="C54" s="20" t="s">
        <v>49</v>
      </c>
      <c r="D54" s="20">
        <v>9990026040</v>
      </c>
      <c r="E54" s="20" t="s">
        <v>25</v>
      </c>
      <c r="F54" s="36">
        <f>F55</f>
        <v>107</v>
      </c>
      <c r="G54" s="36">
        <f>G55</f>
        <v>107</v>
      </c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X54" s="7"/>
      <c r="Y54" s="8"/>
      <c r="Z54" s="7"/>
    </row>
    <row r="55" spans="1:26" ht="58.5" customHeight="1" outlineLevel="2" x14ac:dyDescent="0.3">
      <c r="A55" s="4" t="s">
        <v>26</v>
      </c>
      <c r="B55" s="20" t="s">
        <v>9</v>
      </c>
      <c r="C55" s="20" t="s">
        <v>49</v>
      </c>
      <c r="D55" s="20">
        <v>9990026040</v>
      </c>
      <c r="E55" s="20" t="s">
        <v>27</v>
      </c>
      <c r="F55" s="36">
        <v>107</v>
      </c>
      <c r="G55" s="36">
        <v>107</v>
      </c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X55" s="7"/>
      <c r="Y55" s="8"/>
      <c r="Z55" s="7"/>
    </row>
    <row r="56" spans="1:26" ht="68.25" customHeight="1" outlineLevel="3" x14ac:dyDescent="0.3">
      <c r="A56" s="4" t="s">
        <v>50</v>
      </c>
      <c r="B56" s="20" t="s">
        <v>9</v>
      </c>
      <c r="C56" s="20" t="s">
        <v>49</v>
      </c>
      <c r="D56" s="19" t="s">
        <v>336</v>
      </c>
      <c r="E56" s="20"/>
      <c r="F56" s="36">
        <f>F57</f>
        <v>200</v>
      </c>
      <c r="G56" s="36">
        <f>G57</f>
        <v>200</v>
      </c>
      <c r="H56" s="6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0.43923076923076898</v>
      </c>
      <c r="X56" s="7">
        <v>0</v>
      </c>
      <c r="Y56" s="8">
        <v>0</v>
      </c>
      <c r="Z56" s="7">
        <v>0</v>
      </c>
    </row>
    <row r="57" spans="1:26" ht="46.5" customHeight="1" outlineLevel="4" x14ac:dyDescent="0.3">
      <c r="A57" s="4" t="s">
        <v>24</v>
      </c>
      <c r="B57" s="20" t="s">
        <v>9</v>
      </c>
      <c r="C57" s="20" t="s">
        <v>49</v>
      </c>
      <c r="D57" s="19" t="s">
        <v>336</v>
      </c>
      <c r="E57" s="20" t="s">
        <v>25</v>
      </c>
      <c r="F57" s="36">
        <f>F58</f>
        <v>200</v>
      </c>
      <c r="G57" s="36">
        <f>G58</f>
        <v>200</v>
      </c>
      <c r="H57" s="6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8">
        <v>0.43923076923076898</v>
      </c>
      <c r="X57" s="7">
        <v>0</v>
      </c>
      <c r="Y57" s="8">
        <v>0</v>
      </c>
      <c r="Z57" s="7">
        <v>0</v>
      </c>
    </row>
    <row r="58" spans="1:26" ht="54.75" customHeight="1" outlineLevel="5" x14ac:dyDescent="0.3">
      <c r="A58" s="4" t="s">
        <v>26</v>
      </c>
      <c r="B58" s="20" t="s">
        <v>9</v>
      </c>
      <c r="C58" s="20" t="s">
        <v>49</v>
      </c>
      <c r="D58" s="19" t="s">
        <v>336</v>
      </c>
      <c r="E58" s="20" t="s">
        <v>27</v>
      </c>
      <c r="F58" s="36">
        <v>200</v>
      </c>
      <c r="G58" s="36">
        <v>200</v>
      </c>
      <c r="H58" s="6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8">
        <v>0.43923076923076898</v>
      </c>
      <c r="X58" s="7">
        <v>0</v>
      </c>
      <c r="Y58" s="8">
        <v>0</v>
      </c>
      <c r="Z58" s="7">
        <v>0</v>
      </c>
    </row>
    <row r="59" spans="1:26" ht="18" outlineLevel="3" x14ac:dyDescent="0.3">
      <c r="A59" s="15" t="s">
        <v>268</v>
      </c>
      <c r="B59" s="20" t="s">
        <v>9</v>
      </c>
      <c r="C59" s="20" t="s">
        <v>49</v>
      </c>
      <c r="D59" s="19" t="s">
        <v>337</v>
      </c>
      <c r="E59" s="20"/>
      <c r="F59" s="36">
        <f>F60+F62</f>
        <v>200</v>
      </c>
      <c r="G59" s="36">
        <f>G60+G62</f>
        <v>200</v>
      </c>
      <c r="H59" s="6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8">
        <v>0.52963569810005195</v>
      </c>
      <c r="X59" s="7">
        <v>0</v>
      </c>
      <c r="Y59" s="8">
        <v>0</v>
      </c>
      <c r="Z59" s="7">
        <v>0</v>
      </c>
    </row>
    <row r="60" spans="1:26" ht="36" outlineLevel="4" x14ac:dyDescent="0.3">
      <c r="A60" s="4" t="s">
        <v>24</v>
      </c>
      <c r="B60" s="20" t="s">
        <v>9</v>
      </c>
      <c r="C60" s="20" t="s">
        <v>49</v>
      </c>
      <c r="D60" s="19" t="s">
        <v>337</v>
      </c>
      <c r="E60" s="20" t="s">
        <v>25</v>
      </c>
      <c r="F60" s="36">
        <f>F61</f>
        <v>200</v>
      </c>
      <c r="G60" s="36">
        <f>G61</f>
        <v>200</v>
      </c>
      <c r="H60" s="6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8">
        <v>0.52823776223776198</v>
      </c>
      <c r="X60" s="7">
        <v>0</v>
      </c>
      <c r="Y60" s="8">
        <v>0</v>
      </c>
      <c r="Z60" s="7">
        <v>0</v>
      </c>
    </row>
    <row r="61" spans="1:26" ht="54" outlineLevel="5" x14ac:dyDescent="0.3">
      <c r="A61" s="4" t="s">
        <v>26</v>
      </c>
      <c r="B61" s="20" t="s">
        <v>9</v>
      </c>
      <c r="C61" s="20" t="s">
        <v>49</v>
      </c>
      <c r="D61" s="19" t="s">
        <v>337</v>
      </c>
      <c r="E61" s="20" t="s">
        <v>27</v>
      </c>
      <c r="F61" s="36">
        <v>200</v>
      </c>
      <c r="G61" s="36">
        <v>200</v>
      </c>
      <c r="H61" s="6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0.52823776223776198</v>
      </c>
      <c r="X61" s="7">
        <v>0</v>
      </c>
      <c r="Y61" s="8">
        <v>0</v>
      </c>
      <c r="Z61" s="7">
        <v>0</v>
      </c>
    </row>
    <row r="62" spans="1:26" ht="18" hidden="1" outlineLevel="4" x14ac:dyDescent="0.3">
      <c r="A62" s="4" t="s">
        <v>30</v>
      </c>
      <c r="B62" s="20" t="s">
        <v>9</v>
      </c>
      <c r="C62" s="20" t="s">
        <v>49</v>
      </c>
      <c r="D62" s="20" t="s">
        <v>51</v>
      </c>
      <c r="E62" s="20" t="s">
        <v>31</v>
      </c>
      <c r="F62" s="36">
        <f>F63</f>
        <v>0</v>
      </c>
      <c r="G62" s="36">
        <f>G63</f>
        <v>0</v>
      </c>
      <c r="H62" s="6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1</v>
      </c>
      <c r="X62" s="7">
        <v>0</v>
      </c>
      <c r="Y62" s="8">
        <v>0</v>
      </c>
      <c r="Z62" s="7">
        <v>0</v>
      </c>
    </row>
    <row r="63" spans="1:26" ht="18" hidden="1" outlineLevel="5" x14ac:dyDescent="0.3">
      <c r="A63" s="4" t="s">
        <v>32</v>
      </c>
      <c r="B63" s="20" t="s">
        <v>9</v>
      </c>
      <c r="C63" s="20" t="s">
        <v>49</v>
      </c>
      <c r="D63" s="20" t="s">
        <v>51</v>
      </c>
      <c r="E63" s="20" t="s">
        <v>33</v>
      </c>
      <c r="F63" s="36"/>
      <c r="G63" s="36"/>
      <c r="H63" s="6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1</v>
      </c>
      <c r="X63" s="7">
        <v>0</v>
      </c>
      <c r="Y63" s="8">
        <v>0</v>
      </c>
      <c r="Z63" s="7">
        <v>0</v>
      </c>
    </row>
    <row r="64" spans="1:26" ht="36" hidden="1" outlineLevel="3" x14ac:dyDescent="0.3">
      <c r="A64" s="4" t="s">
        <v>53</v>
      </c>
      <c r="B64" s="20" t="s">
        <v>9</v>
      </c>
      <c r="C64" s="20" t="s">
        <v>49</v>
      </c>
      <c r="D64" s="20" t="s">
        <v>54</v>
      </c>
      <c r="E64" s="20"/>
      <c r="F64" s="36">
        <f>F65</f>
        <v>0</v>
      </c>
      <c r="G64" s="36">
        <f>G65</f>
        <v>0</v>
      </c>
      <c r="H64" s="6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8">
        <v>0.615295367961745</v>
      </c>
      <c r="X64" s="7">
        <v>0</v>
      </c>
      <c r="Y64" s="8">
        <v>0</v>
      </c>
      <c r="Z64" s="7">
        <v>0</v>
      </c>
    </row>
    <row r="65" spans="1:26" ht="36" hidden="1" outlineLevel="4" x14ac:dyDescent="0.3">
      <c r="A65" s="4" t="s">
        <v>24</v>
      </c>
      <c r="B65" s="20" t="s">
        <v>9</v>
      </c>
      <c r="C65" s="20" t="s">
        <v>49</v>
      </c>
      <c r="D65" s="20" t="s">
        <v>54</v>
      </c>
      <c r="E65" s="20" t="s">
        <v>25</v>
      </c>
      <c r="F65" s="36">
        <f>F66</f>
        <v>0</v>
      </c>
      <c r="G65" s="36">
        <f>G66</f>
        <v>0</v>
      </c>
      <c r="H65" s="6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8">
        <v>0.615295367961745</v>
      </c>
      <c r="X65" s="7">
        <v>0</v>
      </c>
      <c r="Y65" s="8">
        <v>0</v>
      </c>
      <c r="Z65" s="7">
        <v>0</v>
      </c>
    </row>
    <row r="66" spans="1:26" ht="54" hidden="1" outlineLevel="5" x14ac:dyDescent="0.3">
      <c r="A66" s="4" t="s">
        <v>26</v>
      </c>
      <c r="B66" s="20" t="s">
        <v>9</v>
      </c>
      <c r="C66" s="20" t="s">
        <v>49</v>
      </c>
      <c r="D66" s="20" t="s">
        <v>54</v>
      </c>
      <c r="E66" s="20" t="s">
        <v>27</v>
      </c>
      <c r="F66" s="36"/>
      <c r="G66" s="36"/>
      <c r="H66" s="6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8">
        <v>0.615295367961745</v>
      </c>
      <c r="X66" s="7">
        <v>0</v>
      </c>
      <c r="Y66" s="8">
        <v>0</v>
      </c>
      <c r="Z66" s="7">
        <v>0</v>
      </c>
    </row>
    <row r="67" spans="1:26" ht="18" hidden="1" outlineLevel="3" x14ac:dyDescent="0.3">
      <c r="A67" s="4" t="s">
        <v>55</v>
      </c>
      <c r="B67" s="20" t="s">
        <v>9</v>
      </c>
      <c r="C67" s="20" t="s">
        <v>49</v>
      </c>
      <c r="D67" s="20">
        <v>9990026111</v>
      </c>
      <c r="E67" s="20"/>
      <c r="F67" s="36">
        <f>F68</f>
        <v>0</v>
      </c>
      <c r="G67" s="36">
        <f>G68</f>
        <v>0</v>
      </c>
      <c r="H67" s="6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8">
        <v>0.95201017169997704</v>
      </c>
      <c r="X67" s="7">
        <v>0</v>
      </c>
      <c r="Y67" s="8">
        <v>0</v>
      </c>
      <c r="Z67" s="7">
        <v>0</v>
      </c>
    </row>
    <row r="68" spans="1:26" ht="36" hidden="1" outlineLevel="4" x14ac:dyDescent="0.3">
      <c r="A68" s="4" t="s">
        <v>24</v>
      </c>
      <c r="B68" s="20" t="s">
        <v>9</v>
      </c>
      <c r="C68" s="20" t="s">
        <v>49</v>
      </c>
      <c r="D68" s="20">
        <v>9990026111</v>
      </c>
      <c r="E68" s="20" t="s">
        <v>25</v>
      </c>
      <c r="F68" s="36">
        <f>F69</f>
        <v>0</v>
      </c>
      <c r="G68" s="36">
        <f>G69</f>
        <v>0</v>
      </c>
      <c r="H68" s="6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0.95201017169997704</v>
      </c>
      <c r="X68" s="7">
        <v>0</v>
      </c>
      <c r="Y68" s="8">
        <v>0</v>
      </c>
      <c r="Z68" s="7">
        <v>0</v>
      </c>
    </row>
    <row r="69" spans="1:26" ht="54" hidden="1" outlineLevel="5" x14ac:dyDescent="0.3">
      <c r="A69" s="4" t="s">
        <v>26</v>
      </c>
      <c r="B69" s="20" t="s">
        <v>9</v>
      </c>
      <c r="C69" s="20" t="s">
        <v>49</v>
      </c>
      <c r="D69" s="20">
        <v>9990026111</v>
      </c>
      <c r="E69" s="20" t="s">
        <v>27</v>
      </c>
      <c r="F69" s="36"/>
      <c r="G69" s="36"/>
      <c r="H69" s="6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0.95201017169997704</v>
      </c>
      <c r="X69" s="7">
        <v>0</v>
      </c>
      <c r="Y69" s="8">
        <v>0</v>
      </c>
      <c r="Z69" s="7">
        <v>0</v>
      </c>
    </row>
    <row r="70" spans="1:26" ht="27.75" customHeight="1" outlineLevel="5" x14ac:dyDescent="0.3">
      <c r="A70" s="15" t="s">
        <v>269</v>
      </c>
      <c r="B70" s="20" t="s">
        <v>9</v>
      </c>
      <c r="C70" s="20" t="s">
        <v>49</v>
      </c>
      <c r="D70" s="20">
        <v>9990026112</v>
      </c>
      <c r="E70" s="20"/>
      <c r="F70" s="36">
        <f>F71</f>
        <v>400</v>
      </c>
      <c r="G70" s="36">
        <f>G71</f>
        <v>400</v>
      </c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8"/>
      <c r="Z70" s="7"/>
    </row>
    <row r="71" spans="1:26" ht="48" customHeight="1" outlineLevel="5" x14ac:dyDescent="0.3">
      <c r="A71" s="4" t="s">
        <v>24</v>
      </c>
      <c r="B71" s="20" t="s">
        <v>9</v>
      </c>
      <c r="C71" s="20" t="s">
        <v>49</v>
      </c>
      <c r="D71" s="20">
        <v>9990026112</v>
      </c>
      <c r="E71" s="20" t="s">
        <v>25</v>
      </c>
      <c r="F71" s="36">
        <f>F72</f>
        <v>400</v>
      </c>
      <c r="G71" s="36">
        <f>G72</f>
        <v>400</v>
      </c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  <c r="X71" s="7"/>
      <c r="Y71" s="8"/>
      <c r="Z71" s="7"/>
    </row>
    <row r="72" spans="1:26" ht="54" outlineLevel="5" x14ac:dyDescent="0.3">
      <c r="A72" s="4" t="s">
        <v>26</v>
      </c>
      <c r="B72" s="20" t="s">
        <v>9</v>
      </c>
      <c r="C72" s="20" t="s">
        <v>49</v>
      </c>
      <c r="D72" s="20">
        <v>9990026112</v>
      </c>
      <c r="E72" s="20" t="s">
        <v>27</v>
      </c>
      <c r="F72" s="36">
        <v>400</v>
      </c>
      <c r="G72" s="36">
        <v>400</v>
      </c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/>
      <c r="Y72" s="8"/>
      <c r="Z72" s="7"/>
    </row>
    <row r="73" spans="1:26" ht="18" outlineLevel="5" x14ac:dyDescent="0.3">
      <c r="A73" s="15" t="s">
        <v>270</v>
      </c>
      <c r="B73" s="20" t="s">
        <v>9</v>
      </c>
      <c r="C73" s="20" t="s">
        <v>49</v>
      </c>
      <c r="D73" s="20">
        <v>9990026113</v>
      </c>
      <c r="E73" s="20"/>
      <c r="F73" s="36">
        <f>F74</f>
        <v>451</v>
      </c>
      <c r="G73" s="36">
        <f>G74</f>
        <v>451</v>
      </c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/>
      <c r="Y73" s="8"/>
      <c r="Z73" s="7"/>
    </row>
    <row r="74" spans="1:26" ht="36" outlineLevel="5" x14ac:dyDescent="0.3">
      <c r="A74" s="4" t="s">
        <v>24</v>
      </c>
      <c r="B74" s="20" t="s">
        <v>9</v>
      </c>
      <c r="C74" s="20" t="s">
        <v>49</v>
      </c>
      <c r="D74" s="20">
        <v>9990026113</v>
      </c>
      <c r="E74" s="20" t="s">
        <v>25</v>
      </c>
      <c r="F74" s="36">
        <f>F75</f>
        <v>451</v>
      </c>
      <c r="G74" s="36">
        <f>G75</f>
        <v>451</v>
      </c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/>
      <c r="Y74" s="8"/>
      <c r="Z74" s="7"/>
    </row>
    <row r="75" spans="1:26" ht="54.75" customHeight="1" outlineLevel="5" x14ac:dyDescent="0.3">
      <c r="A75" s="4" t="s">
        <v>26</v>
      </c>
      <c r="B75" s="20" t="s">
        <v>9</v>
      </c>
      <c r="C75" s="20" t="s">
        <v>49</v>
      </c>
      <c r="D75" s="20">
        <v>9990026113</v>
      </c>
      <c r="E75" s="20" t="s">
        <v>27</v>
      </c>
      <c r="F75" s="36">
        <v>451</v>
      </c>
      <c r="G75" s="36">
        <v>451</v>
      </c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8"/>
      <c r="Z75" s="7"/>
    </row>
    <row r="76" spans="1:26" ht="54" hidden="1" outlineLevel="3" x14ac:dyDescent="0.3">
      <c r="A76" s="4" t="s">
        <v>15</v>
      </c>
      <c r="B76" s="20" t="s">
        <v>9</v>
      </c>
      <c r="C76" s="20" t="s">
        <v>49</v>
      </c>
      <c r="D76" s="20" t="s">
        <v>36</v>
      </c>
      <c r="E76" s="20"/>
      <c r="F76" s="36">
        <f>F77</f>
        <v>0</v>
      </c>
      <c r="G76" s="36">
        <f>G77</f>
        <v>0</v>
      </c>
      <c r="H76" s="6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8">
        <v>1</v>
      </c>
      <c r="X76" s="7">
        <v>0</v>
      </c>
      <c r="Y76" s="8">
        <v>0</v>
      </c>
      <c r="Z76" s="7">
        <v>0</v>
      </c>
    </row>
    <row r="77" spans="1:26" ht="90" hidden="1" outlineLevel="4" x14ac:dyDescent="0.3">
      <c r="A77" s="4" t="s">
        <v>17</v>
      </c>
      <c r="B77" s="20" t="s">
        <v>9</v>
      </c>
      <c r="C77" s="20" t="s">
        <v>49</v>
      </c>
      <c r="D77" s="20" t="s">
        <v>36</v>
      </c>
      <c r="E77" s="20" t="s">
        <v>18</v>
      </c>
      <c r="F77" s="36">
        <f>F78</f>
        <v>0</v>
      </c>
      <c r="G77" s="36">
        <f>G78</f>
        <v>0</v>
      </c>
      <c r="H77" s="6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8">
        <v>1</v>
      </c>
      <c r="X77" s="7">
        <v>0</v>
      </c>
      <c r="Y77" s="8">
        <v>0</v>
      </c>
      <c r="Z77" s="7">
        <v>0</v>
      </c>
    </row>
    <row r="78" spans="1:26" ht="36" hidden="1" outlineLevel="5" x14ac:dyDescent="0.3">
      <c r="A78" s="4" t="s">
        <v>19</v>
      </c>
      <c r="B78" s="20" t="s">
        <v>9</v>
      </c>
      <c r="C78" s="20" t="s">
        <v>49</v>
      </c>
      <c r="D78" s="20" t="s">
        <v>36</v>
      </c>
      <c r="E78" s="20" t="s">
        <v>20</v>
      </c>
      <c r="F78" s="36"/>
      <c r="G78" s="36"/>
      <c r="H78" s="6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8">
        <v>1</v>
      </c>
      <c r="X78" s="7">
        <v>0</v>
      </c>
      <c r="Y78" s="8">
        <v>0</v>
      </c>
      <c r="Z78" s="7">
        <v>0</v>
      </c>
    </row>
    <row r="79" spans="1:26" ht="117" customHeight="1" outlineLevel="3" collapsed="1" x14ac:dyDescent="0.3">
      <c r="A79" s="4" t="s">
        <v>56</v>
      </c>
      <c r="B79" s="20" t="s">
        <v>9</v>
      </c>
      <c r="C79" s="20" t="s">
        <v>49</v>
      </c>
      <c r="D79" s="20" t="s">
        <v>57</v>
      </c>
      <c r="E79" s="20"/>
      <c r="F79" s="36">
        <f>F80</f>
        <v>30.8</v>
      </c>
      <c r="G79" s="36">
        <f>G80</f>
        <v>30.8</v>
      </c>
      <c r="H79" s="6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8">
        <v>0.754285714285714</v>
      </c>
      <c r="X79" s="7">
        <v>0</v>
      </c>
      <c r="Y79" s="8">
        <v>0</v>
      </c>
      <c r="Z79" s="7">
        <v>0</v>
      </c>
    </row>
    <row r="80" spans="1:26" ht="46.5" customHeight="1" outlineLevel="4" x14ac:dyDescent="0.3">
      <c r="A80" s="4" t="s">
        <v>24</v>
      </c>
      <c r="B80" s="20" t="s">
        <v>9</v>
      </c>
      <c r="C80" s="20" t="s">
        <v>49</v>
      </c>
      <c r="D80" s="20" t="s">
        <v>57</v>
      </c>
      <c r="E80" s="20" t="s">
        <v>25</v>
      </c>
      <c r="F80" s="36">
        <f>F81</f>
        <v>30.8</v>
      </c>
      <c r="G80" s="36">
        <f>G81</f>
        <v>30.8</v>
      </c>
      <c r="H80" s="6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0.754285714285714</v>
      </c>
      <c r="X80" s="7">
        <v>0</v>
      </c>
      <c r="Y80" s="8">
        <v>0</v>
      </c>
      <c r="Z80" s="7">
        <v>0</v>
      </c>
    </row>
    <row r="81" spans="1:26" ht="61.5" customHeight="1" outlineLevel="5" x14ac:dyDescent="0.3">
      <c r="A81" s="4" t="s">
        <v>26</v>
      </c>
      <c r="B81" s="20" t="s">
        <v>9</v>
      </c>
      <c r="C81" s="20" t="s">
        <v>49</v>
      </c>
      <c r="D81" s="20" t="s">
        <v>57</v>
      </c>
      <c r="E81" s="20" t="s">
        <v>27</v>
      </c>
      <c r="F81" s="36">
        <v>30.8</v>
      </c>
      <c r="G81" s="36">
        <v>30.8</v>
      </c>
      <c r="H81" s="6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0.754285714285714</v>
      </c>
      <c r="X81" s="7">
        <v>0</v>
      </c>
      <c r="Y81" s="8">
        <v>0</v>
      </c>
      <c r="Z81" s="7">
        <v>0</v>
      </c>
    </row>
    <row r="82" spans="1:26" ht="46.5" customHeight="1" outlineLevel="1" x14ac:dyDescent="0.3">
      <c r="A82" s="4" t="s">
        <v>58</v>
      </c>
      <c r="B82" s="20" t="s">
        <v>9</v>
      </c>
      <c r="C82" s="20" t="s">
        <v>59</v>
      </c>
      <c r="D82" s="20"/>
      <c r="E82" s="20"/>
      <c r="F82" s="36">
        <f>F83+F95</f>
        <v>5899.1</v>
      </c>
      <c r="G82" s="36">
        <f>G83+G95</f>
        <v>5899.1</v>
      </c>
      <c r="H82" s="6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0.71646548300977597</v>
      </c>
      <c r="X82" s="7">
        <v>0</v>
      </c>
      <c r="Y82" s="8">
        <v>0</v>
      </c>
      <c r="Z82" s="7">
        <v>0</v>
      </c>
    </row>
    <row r="83" spans="1:26" ht="22.5" customHeight="1" outlineLevel="2" x14ac:dyDescent="0.3">
      <c r="A83" s="4" t="s">
        <v>60</v>
      </c>
      <c r="B83" s="20" t="s">
        <v>9</v>
      </c>
      <c r="C83" s="20" t="s">
        <v>61</v>
      </c>
      <c r="D83" s="20"/>
      <c r="E83" s="20"/>
      <c r="F83" s="36">
        <f>F84+F87+F92</f>
        <v>2397.4</v>
      </c>
      <c r="G83" s="36">
        <f>G84+G87+G92</f>
        <v>2397.4</v>
      </c>
      <c r="H83" s="6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0.69803254605171905</v>
      </c>
      <c r="X83" s="7">
        <v>0</v>
      </c>
      <c r="Y83" s="8">
        <v>0</v>
      </c>
      <c r="Z83" s="7">
        <v>0</v>
      </c>
    </row>
    <row r="84" spans="1:26" ht="54" hidden="1" outlineLevel="3" x14ac:dyDescent="0.3">
      <c r="A84" s="4" t="s">
        <v>15</v>
      </c>
      <c r="B84" s="20" t="s">
        <v>9</v>
      </c>
      <c r="C84" s="20" t="s">
        <v>61</v>
      </c>
      <c r="D84" s="20" t="s">
        <v>36</v>
      </c>
      <c r="E84" s="20"/>
      <c r="F84" s="36">
        <f>F85</f>
        <v>0</v>
      </c>
      <c r="G84" s="36">
        <f>G85</f>
        <v>0</v>
      </c>
      <c r="H84" s="6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1</v>
      </c>
      <c r="X84" s="7">
        <v>0</v>
      </c>
      <c r="Y84" s="8">
        <v>0</v>
      </c>
      <c r="Z84" s="7">
        <v>0</v>
      </c>
    </row>
    <row r="85" spans="1:26" ht="90" hidden="1" outlineLevel="4" x14ac:dyDescent="0.3">
      <c r="A85" s="4" t="s">
        <v>17</v>
      </c>
      <c r="B85" s="20" t="s">
        <v>9</v>
      </c>
      <c r="C85" s="20" t="s">
        <v>61</v>
      </c>
      <c r="D85" s="20" t="s">
        <v>36</v>
      </c>
      <c r="E85" s="20" t="s">
        <v>18</v>
      </c>
      <c r="F85" s="36">
        <f>F86</f>
        <v>0</v>
      </c>
      <c r="G85" s="36">
        <f>G86</f>
        <v>0</v>
      </c>
      <c r="H85" s="6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1</v>
      </c>
      <c r="X85" s="7">
        <v>0</v>
      </c>
      <c r="Y85" s="8">
        <v>0</v>
      </c>
      <c r="Z85" s="7">
        <v>0</v>
      </c>
    </row>
    <row r="86" spans="1:26" ht="36" hidden="1" outlineLevel="5" x14ac:dyDescent="0.3">
      <c r="A86" s="4" t="s">
        <v>19</v>
      </c>
      <c r="B86" s="20" t="s">
        <v>9</v>
      </c>
      <c r="C86" s="20" t="s">
        <v>61</v>
      </c>
      <c r="D86" s="20" t="s">
        <v>36</v>
      </c>
      <c r="E86" s="20" t="s">
        <v>20</v>
      </c>
      <c r="F86" s="36"/>
      <c r="G86" s="36"/>
      <c r="H86" s="6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1</v>
      </c>
      <c r="X86" s="7">
        <v>0</v>
      </c>
      <c r="Y86" s="8">
        <v>0</v>
      </c>
      <c r="Z86" s="7">
        <v>0</v>
      </c>
    </row>
    <row r="87" spans="1:26" ht="54" outlineLevel="3" collapsed="1" x14ac:dyDescent="0.3">
      <c r="A87" s="4" t="s">
        <v>62</v>
      </c>
      <c r="B87" s="20" t="s">
        <v>9</v>
      </c>
      <c r="C87" s="20" t="s">
        <v>61</v>
      </c>
      <c r="D87" s="20" t="s">
        <v>63</v>
      </c>
      <c r="E87" s="20"/>
      <c r="F87" s="36">
        <f>F88+F90</f>
        <v>1887</v>
      </c>
      <c r="G87" s="36">
        <f>G88+G90</f>
        <v>1887</v>
      </c>
      <c r="H87" s="6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0.69079448424068801</v>
      </c>
      <c r="X87" s="7">
        <v>0</v>
      </c>
      <c r="Y87" s="8">
        <v>0</v>
      </c>
      <c r="Z87" s="7">
        <v>0</v>
      </c>
    </row>
    <row r="88" spans="1:26" ht="90" outlineLevel="4" x14ac:dyDescent="0.3">
      <c r="A88" s="4" t="s">
        <v>23</v>
      </c>
      <c r="B88" s="20" t="s">
        <v>9</v>
      </c>
      <c r="C88" s="20" t="s">
        <v>61</v>
      </c>
      <c r="D88" s="20" t="s">
        <v>63</v>
      </c>
      <c r="E88" s="20" t="s">
        <v>18</v>
      </c>
      <c r="F88" s="36">
        <f>F89</f>
        <v>1382</v>
      </c>
      <c r="G88" s="36">
        <f>G89</f>
        <v>1382</v>
      </c>
      <c r="H88" s="6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0.69253388588588605</v>
      </c>
      <c r="X88" s="7">
        <v>0</v>
      </c>
      <c r="Y88" s="8">
        <v>0</v>
      </c>
      <c r="Z88" s="7">
        <v>0</v>
      </c>
    </row>
    <row r="89" spans="1:26" ht="36" outlineLevel="5" x14ac:dyDescent="0.3">
      <c r="A89" s="4" t="s">
        <v>19</v>
      </c>
      <c r="B89" s="20" t="s">
        <v>9</v>
      </c>
      <c r="C89" s="20" t="s">
        <v>61</v>
      </c>
      <c r="D89" s="20" t="s">
        <v>63</v>
      </c>
      <c r="E89" s="20" t="s">
        <v>20</v>
      </c>
      <c r="F89" s="36">
        <v>1382</v>
      </c>
      <c r="G89" s="36">
        <v>1382</v>
      </c>
      <c r="H89" s="6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0.69253388588588605</v>
      </c>
      <c r="X89" s="7">
        <v>0</v>
      </c>
      <c r="Y89" s="8">
        <v>0</v>
      </c>
      <c r="Z89" s="7">
        <v>0</v>
      </c>
    </row>
    <row r="90" spans="1:26" ht="36" outlineLevel="4" x14ac:dyDescent="0.3">
      <c r="A90" s="4" t="s">
        <v>24</v>
      </c>
      <c r="B90" s="20" t="s">
        <v>9</v>
      </c>
      <c r="C90" s="20" t="s">
        <v>61</v>
      </c>
      <c r="D90" s="20" t="s">
        <v>63</v>
      </c>
      <c r="E90" s="20" t="s">
        <v>25</v>
      </c>
      <c r="F90" s="36">
        <f>F91</f>
        <v>505</v>
      </c>
      <c r="G90" s="36">
        <f>G91</f>
        <v>505</v>
      </c>
      <c r="H90" s="6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0.40686274509803899</v>
      </c>
      <c r="X90" s="7">
        <v>0</v>
      </c>
      <c r="Y90" s="8">
        <v>0</v>
      </c>
      <c r="Z90" s="7">
        <v>0</v>
      </c>
    </row>
    <row r="91" spans="1:26" ht="54" outlineLevel="5" x14ac:dyDescent="0.3">
      <c r="A91" s="4" t="s">
        <v>26</v>
      </c>
      <c r="B91" s="20" t="s">
        <v>9</v>
      </c>
      <c r="C91" s="20" t="s">
        <v>61</v>
      </c>
      <c r="D91" s="20" t="s">
        <v>63</v>
      </c>
      <c r="E91" s="20" t="s">
        <v>27</v>
      </c>
      <c r="F91" s="36">
        <v>505</v>
      </c>
      <c r="G91" s="36">
        <v>505</v>
      </c>
      <c r="H91" s="6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0.40686274509803899</v>
      </c>
      <c r="X91" s="7">
        <v>0</v>
      </c>
      <c r="Y91" s="8">
        <v>0</v>
      </c>
      <c r="Z91" s="7">
        <v>0</v>
      </c>
    </row>
    <row r="92" spans="1:26" ht="108" customHeight="1" outlineLevel="5" x14ac:dyDescent="0.3">
      <c r="A92" s="15" t="s">
        <v>364</v>
      </c>
      <c r="B92" s="20" t="s">
        <v>9</v>
      </c>
      <c r="C92" s="20" t="s">
        <v>61</v>
      </c>
      <c r="D92" s="20">
        <v>9990073950</v>
      </c>
      <c r="E92" s="20"/>
      <c r="F92" s="36">
        <f>F93</f>
        <v>510.4</v>
      </c>
      <c r="G92" s="36">
        <f>G93</f>
        <v>510.4</v>
      </c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8"/>
      <c r="X92" s="7"/>
      <c r="Y92" s="8"/>
      <c r="Z92" s="7"/>
    </row>
    <row r="93" spans="1:26" ht="108" customHeight="1" outlineLevel="5" x14ac:dyDescent="0.3">
      <c r="A93" s="4" t="s">
        <v>23</v>
      </c>
      <c r="B93" s="20" t="s">
        <v>9</v>
      </c>
      <c r="C93" s="20" t="s">
        <v>61</v>
      </c>
      <c r="D93" s="20">
        <v>9990073950</v>
      </c>
      <c r="E93" s="20" t="s">
        <v>18</v>
      </c>
      <c r="F93" s="36">
        <f>F94</f>
        <v>510.4</v>
      </c>
      <c r="G93" s="36">
        <f>G94</f>
        <v>510.4</v>
      </c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8"/>
      <c r="X93" s="7"/>
      <c r="Y93" s="8"/>
      <c r="Z93" s="7"/>
    </row>
    <row r="94" spans="1:26" ht="48" customHeight="1" outlineLevel="5" x14ac:dyDescent="0.3">
      <c r="A94" s="4" t="s">
        <v>19</v>
      </c>
      <c r="B94" s="20" t="s">
        <v>9</v>
      </c>
      <c r="C94" s="20" t="s">
        <v>61</v>
      </c>
      <c r="D94" s="20">
        <v>9990073950</v>
      </c>
      <c r="E94" s="20" t="s">
        <v>20</v>
      </c>
      <c r="F94" s="36">
        <v>510.4</v>
      </c>
      <c r="G94" s="36">
        <v>510.4</v>
      </c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8"/>
      <c r="X94" s="7"/>
      <c r="Y94" s="8"/>
      <c r="Z94" s="7"/>
    </row>
    <row r="95" spans="1:26" ht="62.25" customHeight="1" outlineLevel="2" x14ac:dyDescent="0.3">
      <c r="A95" s="4" t="s">
        <v>64</v>
      </c>
      <c r="B95" s="20" t="s">
        <v>9</v>
      </c>
      <c r="C95" s="20" t="s">
        <v>65</v>
      </c>
      <c r="D95" s="20"/>
      <c r="E95" s="20"/>
      <c r="F95" s="36">
        <f>F96</f>
        <v>3501.7</v>
      </c>
      <c r="G95" s="36">
        <f>G96</f>
        <v>3501.7</v>
      </c>
      <c r="H95" s="6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0.72658389068450202</v>
      </c>
      <c r="X95" s="7">
        <v>0</v>
      </c>
      <c r="Y95" s="8">
        <v>0</v>
      </c>
      <c r="Z95" s="7">
        <v>0</v>
      </c>
    </row>
    <row r="96" spans="1:26" ht="44.25" customHeight="1" outlineLevel="3" x14ac:dyDescent="0.3">
      <c r="A96" s="4" t="s">
        <v>66</v>
      </c>
      <c r="B96" s="20" t="s">
        <v>9</v>
      </c>
      <c r="C96" s="20" t="s">
        <v>65</v>
      </c>
      <c r="D96" s="19" t="s">
        <v>356</v>
      </c>
      <c r="E96" s="20"/>
      <c r="F96" s="36">
        <f>F97+F99</f>
        <v>3501.7</v>
      </c>
      <c r="G96" s="36">
        <f>G97+G99</f>
        <v>3501.7</v>
      </c>
      <c r="H96" s="6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0.72658389068450202</v>
      </c>
      <c r="X96" s="7">
        <v>0</v>
      </c>
      <c r="Y96" s="8">
        <v>0</v>
      </c>
      <c r="Z96" s="7">
        <v>0</v>
      </c>
    </row>
    <row r="97" spans="1:26" ht="105" customHeight="1" outlineLevel="4" x14ac:dyDescent="0.3">
      <c r="A97" s="4" t="s">
        <v>17</v>
      </c>
      <c r="B97" s="20" t="s">
        <v>9</v>
      </c>
      <c r="C97" s="20" t="s">
        <v>65</v>
      </c>
      <c r="D97" s="19" t="s">
        <v>356</v>
      </c>
      <c r="E97" s="20" t="s">
        <v>18</v>
      </c>
      <c r="F97" s="36">
        <f>F98</f>
        <v>3287.6</v>
      </c>
      <c r="G97" s="36">
        <f>G98</f>
        <v>3287.6</v>
      </c>
      <c r="H97" s="6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0.69936025376006805</v>
      </c>
      <c r="X97" s="7">
        <v>0</v>
      </c>
      <c r="Y97" s="8">
        <v>0</v>
      </c>
      <c r="Z97" s="7">
        <v>0</v>
      </c>
    </row>
    <row r="98" spans="1:26" ht="45.75" customHeight="1" outlineLevel="5" x14ac:dyDescent="0.3">
      <c r="A98" s="4" t="s">
        <v>19</v>
      </c>
      <c r="B98" s="20" t="s">
        <v>9</v>
      </c>
      <c r="C98" s="20" t="s">
        <v>65</v>
      </c>
      <c r="D98" s="19" t="s">
        <v>356</v>
      </c>
      <c r="E98" s="20" t="s">
        <v>20</v>
      </c>
      <c r="F98" s="36">
        <v>3287.6</v>
      </c>
      <c r="G98" s="36">
        <v>3287.6</v>
      </c>
      <c r="H98" s="6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0.69936025376006805</v>
      </c>
      <c r="X98" s="7">
        <v>0</v>
      </c>
      <c r="Y98" s="8">
        <v>0</v>
      </c>
      <c r="Z98" s="7">
        <v>0</v>
      </c>
    </row>
    <row r="99" spans="1:26" ht="45.75" customHeight="1" outlineLevel="4" x14ac:dyDescent="0.3">
      <c r="A99" s="4" t="s">
        <v>24</v>
      </c>
      <c r="B99" s="20" t="s">
        <v>9</v>
      </c>
      <c r="C99" s="20" t="s">
        <v>65</v>
      </c>
      <c r="D99" s="19" t="s">
        <v>356</v>
      </c>
      <c r="E99" s="20" t="s">
        <v>25</v>
      </c>
      <c r="F99" s="36">
        <f>F100</f>
        <v>214.1</v>
      </c>
      <c r="G99" s="36">
        <f>G100</f>
        <v>214.1</v>
      </c>
      <c r="H99" s="6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0.96595738013162002</v>
      </c>
      <c r="X99" s="7">
        <v>0</v>
      </c>
      <c r="Y99" s="8">
        <v>0</v>
      </c>
      <c r="Z99" s="7">
        <v>0</v>
      </c>
    </row>
    <row r="100" spans="1:26" ht="54" customHeight="1" outlineLevel="5" x14ac:dyDescent="0.3">
      <c r="A100" s="4" t="s">
        <v>26</v>
      </c>
      <c r="B100" s="20" t="s">
        <v>9</v>
      </c>
      <c r="C100" s="20" t="s">
        <v>65</v>
      </c>
      <c r="D100" s="19" t="s">
        <v>356</v>
      </c>
      <c r="E100" s="20" t="s">
        <v>27</v>
      </c>
      <c r="F100" s="36">
        <v>214.1</v>
      </c>
      <c r="G100" s="36">
        <v>214.1</v>
      </c>
      <c r="H100" s="6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0.96595738013162002</v>
      </c>
      <c r="X100" s="7">
        <v>0</v>
      </c>
      <c r="Y100" s="8">
        <v>0</v>
      </c>
      <c r="Z100" s="7">
        <v>0</v>
      </c>
    </row>
    <row r="101" spans="1:26" ht="26.25" customHeight="1" outlineLevel="1" x14ac:dyDescent="0.3">
      <c r="A101" s="4" t="s">
        <v>67</v>
      </c>
      <c r="B101" s="20" t="s">
        <v>9</v>
      </c>
      <c r="C101" s="20" t="s">
        <v>68</v>
      </c>
      <c r="D101" s="20"/>
      <c r="E101" s="20"/>
      <c r="F101" s="36">
        <f>F108+F116+F102+F112</f>
        <v>95913.8</v>
      </c>
      <c r="G101" s="36">
        <f>G108+G116+G102+G112</f>
        <v>100562.90000000001</v>
      </c>
      <c r="H101" s="6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0.53498779495524795</v>
      </c>
      <c r="X101" s="7">
        <v>0</v>
      </c>
      <c r="Y101" s="8">
        <v>0</v>
      </c>
      <c r="Z101" s="7">
        <v>0</v>
      </c>
    </row>
    <row r="102" spans="1:26" ht="30" customHeight="1" outlineLevel="1" x14ac:dyDescent="0.3">
      <c r="A102" s="32" t="s">
        <v>357</v>
      </c>
      <c r="B102" s="20" t="s">
        <v>9</v>
      </c>
      <c r="C102" s="19" t="s">
        <v>361</v>
      </c>
      <c r="D102" s="19"/>
      <c r="E102" s="19"/>
      <c r="F102" s="36">
        <f>F103</f>
        <v>79634.8</v>
      </c>
      <c r="G102" s="36">
        <f>G103</f>
        <v>79634.8</v>
      </c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8"/>
      <c r="X102" s="7"/>
      <c r="Y102" s="8"/>
      <c r="Z102" s="7"/>
    </row>
    <row r="103" spans="1:26" ht="156.75" customHeight="1" outlineLevel="1" x14ac:dyDescent="0.3">
      <c r="A103" s="33" t="s">
        <v>358</v>
      </c>
      <c r="B103" s="20" t="s">
        <v>9</v>
      </c>
      <c r="C103" s="19" t="s">
        <v>361</v>
      </c>
      <c r="D103" s="19" t="s">
        <v>348</v>
      </c>
      <c r="E103" s="19"/>
      <c r="F103" s="36">
        <f>F104+F106</f>
        <v>79634.8</v>
      </c>
      <c r="G103" s="36">
        <f>G104+G106</f>
        <v>79634.8</v>
      </c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8"/>
      <c r="X103" s="7"/>
      <c r="Y103" s="8"/>
      <c r="Z103" s="7"/>
    </row>
    <row r="104" spans="1:26" ht="56.25" customHeight="1" outlineLevel="1" x14ac:dyDescent="0.3">
      <c r="A104" s="32" t="s">
        <v>263</v>
      </c>
      <c r="B104" s="20" t="s">
        <v>9</v>
      </c>
      <c r="C104" s="19" t="s">
        <v>361</v>
      </c>
      <c r="D104" s="19" t="s">
        <v>348</v>
      </c>
      <c r="E104" s="34">
        <v>200</v>
      </c>
      <c r="F104" s="36">
        <f>F105</f>
        <v>0.6</v>
      </c>
      <c r="G104" s="36">
        <f>G105</f>
        <v>0.6</v>
      </c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8"/>
      <c r="X104" s="7"/>
      <c r="Y104" s="8"/>
      <c r="Z104" s="7"/>
    </row>
    <row r="105" spans="1:26" ht="53.25" customHeight="1" outlineLevel="1" x14ac:dyDescent="0.3">
      <c r="A105" s="32" t="s">
        <v>264</v>
      </c>
      <c r="B105" s="20" t="s">
        <v>9</v>
      </c>
      <c r="C105" s="19" t="s">
        <v>361</v>
      </c>
      <c r="D105" s="19" t="s">
        <v>348</v>
      </c>
      <c r="E105" s="34">
        <v>240</v>
      </c>
      <c r="F105" s="36">
        <v>0.6</v>
      </c>
      <c r="G105" s="36">
        <v>0.6</v>
      </c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8"/>
      <c r="X105" s="7"/>
      <c r="Y105" s="8"/>
      <c r="Z105" s="7"/>
    </row>
    <row r="106" spans="1:26" ht="39.75" customHeight="1" outlineLevel="1" x14ac:dyDescent="0.3">
      <c r="A106" s="32" t="s">
        <v>359</v>
      </c>
      <c r="B106" s="20" t="s">
        <v>9</v>
      </c>
      <c r="C106" s="19" t="s">
        <v>361</v>
      </c>
      <c r="D106" s="19" t="s">
        <v>348</v>
      </c>
      <c r="E106" s="34" t="s">
        <v>362</v>
      </c>
      <c r="F106" s="36">
        <f>F107</f>
        <v>79634.2</v>
      </c>
      <c r="G106" s="36">
        <f>G107</f>
        <v>79634.2</v>
      </c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8"/>
      <c r="X106" s="7"/>
      <c r="Y106" s="8"/>
      <c r="Z106" s="7"/>
    </row>
    <row r="107" spans="1:26" ht="93.75" customHeight="1" outlineLevel="1" x14ac:dyDescent="0.3">
      <c r="A107" s="32" t="s">
        <v>360</v>
      </c>
      <c r="B107" s="20" t="s">
        <v>9</v>
      </c>
      <c r="C107" s="19" t="s">
        <v>361</v>
      </c>
      <c r="D107" s="19" t="s">
        <v>348</v>
      </c>
      <c r="E107" s="34" t="s">
        <v>363</v>
      </c>
      <c r="F107" s="36">
        <v>79634.2</v>
      </c>
      <c r="G107" s="36">
        <v>79634.2</v>
      </c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8"/>
      <c r="X107" s="7"/>
      <c r="Y107" s="8"/>
      <c r="Z107" s="7"/>
    </row>
    <row r="108" spans="1:26" ht="27.75" customHeight="1" outlineLevel="2" x14ac:dyDescent="0.3">
      <c r="A108" s="4" t="s">
        <v>69</v>
      </c>
      <c r="B108" s="20" t="s">
        <v>9</v>
      </c>
      <c r="C108" s="20" t="s">
        <v>70</v>
      </c>
      <c r="D108" s="20"/>
      <c r="E108" s="20"/>
      <c r="F108" s="36">
        <f t="shared" ref="F108:G110" si="2">F109</f>
        <v>1044.5999999999999</v>
      </c>
      <c r="G108" s="36">
        <f t="shared" si="2"/>
        <v>1044.5999999999999</v>
      </c>
      <c r="H108" s="6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0</v>
      </c>
      <c r="X108" s="7">
        <v>0</v>
      </c>
      <c r="Y108" s="8">
        <v>0</v>
      </c>
      <c r="Z108" s="7">
        <v>0</v>
      </c>
    </row>
    <row r="109" spans="1:26" ht="111.75" customHeight="1" outlineLevel="3" x14ac:dyDescent="0.3">
      <c r="A109" s="4" t="s">
        <v>71</v>
      </c>
      <c r="B109" s="20" t="s">
        <v>9</v>
      </c>
      <c r="C109" s="20" t="s">
        <v>70</v>
      </c>
      <c r="D109" s="20" t="s">
        <v>72</v>
      </c>
      <c r="E109" s="20"/>
      <c r="F109" s="36">
        <f t="shared" si="2"/>
        <v>1044.5999999999999</v>
      </c>
      <c r="G109" s="36">
        <f t="shared" si="2"/>
        <v>1044.5999999999999</v>
      </c>
      <c r="H109" s="6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8">
        <v>0</v>
      </c>
      <c r="X109" s="7">
        <v>0</v>
      </c>
      <c r="Y109" s="8">
        <v>0</v>
      </c>
      <c r="Z109" s="7">
        <v>0</v>
      </c>
    </row>
    <row r="110" spans="1:26" ht="52.5" customHeight="1" outlineLevel="4" x14ac:dyDescent="0.3">
      <c r="A110" s="4" t="s">
        <v>24</v>
      </c>
      <c r="B110" s="20" t="s">
        <v>9</v>
      </c>
      <c r="C110" s="20" t="s">
        <v>70</v>
      </c>
      <c r="D110" s="20" t="s">
        <v>72</v>
      </c>
      <c r="E110" s="20" t="s">
        <v>25</v>
      </c>
      <c r="F110" s="36">
        <f t="shared" si="2"/>
        <v>1044.5999999999999</v>
      </c>
      <c r="G110" s="36">
        <f t="shared" si="2"/>
        <v>1044.5999999999999</v>
      </c>
      <c r="H110" s="6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8">
        <v>0</v>
      </c>
      <c r="X110" s="7">
        <v>0</v>
      </c>
      <c r="Y110" s="8">
        <v>0</v>
      </c>
      <c r="Z110" s="7">
        <v>0</v>
      </c>
    </row>
    <row r="111" spans="1:26" ht="57.75" customHeight="1" outlineLevel="5" x14ac:dyDescent="0.3">
      <c r="A111" s="4" t="s">
        <v>26</v>
      </c>
      <c r="B111" s="20" t="s">
        <v>9</v>
      </c>
      <c r="C111" s="20" t="s">
        <v>70</v>
      </c>
      <c r="D111" s="20" t="s">
        <v>72</v>
      </c>
      <c r="E111" s="20" t="s">
        <v>27</v>
      </c>
      <c r="F111" s="36">
        <v>1044.5999999999999</v>
      </c>
      <c r="G111" s="36">
        <v>1044.5999999999999</v>
      </c>
      <c r="H111" s="6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8">
        <v>0</v>
      </c>
      <c r="X111" s="7">
        <v>0</v>
      </c>
      <c r="Y111" s="8">
        <v>0</v>
      </c>
      <c r="Z111" s="7">
        <v>0</v>
      </c>
    </row>
    <row r="112" spans="1:26" ht="26.25" customHeight="1" outlineLevel="5" x14ac:dyDescent="0.3">
      <c r="A112" s="4" t="s">
        <v>226</v>
      </c>
      <c r="B112" s="20" t="s">
        <v>9</v>
      </c>
      <c r="C112" s="20" t="s">
        <v>227</v>
      </c>
      <c r="D112" s="20"/>
      <c r="E112" s="20"/>
      <c r="F112" s="36">
        <f t="shared" ref="F112:G114" si="3">F113</f>
        <v>15034.4</v>
      </c>
      <c r="G112" s="36">
        <f t="shared" si="3"/>
        <v>19683.5</v>
      </c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8"/>
      <c r="X112" s="7"/>
      <c r="Y112" s="8"/>
      <c r="Z112" s="7"/>
    </row>
    <row r="113" spans="1:26" ht="69.75" customHeight="1" outlineLevel="5" x14ac:dyDescent="0.3">
      <c r="A113" s="35" t="s">
        <v>369</v>
      </c>
      <c r="B113" s="20" t="s">
        <v>9</v>
      </c>
      <c r="C113" s="20" t="s">
        <v>227</v>
      </c>
      <c r="D113" s="19" t="s">
        <v>370</v>
      </c>
      <c r="E113" s="20"/>
      <c r="F113" s="36">
        <f t="shared" si="3"/>
        <v>15034.4</v>
      </c>
      <c r="G113" s="36">
        <f t="shared" si="3"/>
        <v>19683.5</v>
      </c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8"/>
      <c r="X113" s="7"/>
      <c r="Y113" s="8"/>
      <c r="Z113" s="7"/>
    </row>
    <row r="114" spans="1:26" ht="48.75" customHeight="1" outlineLevel="5" x14ac:dyDescent="0.3">
      <c r="A114" s="4" t="s">
        <v>24</v>
      </c>
      <c r="B114" s="20" t="s">
        <v>9</v>
      </c>
      <c r="C114" s="20" t="s">
        <v>227</v>
      </c>
      <c r="D114" s="19" t="s">
        <v>370</v>
      </c>
      <c r="E114" s="20">
        <v>200</v>
      </c>
      <c r="F114" s="36">
        <f t="shared" si="3"/>
        <v>15034.4</v>
      </c>
      <c r="G114" s="36">
        <f t="shared" si="3"/>
        <v>19683.5</v>
      </c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8"/>
      <c r="X114" s="7"/>
      <c r="Y114" s="8"/>
      <c r="Z114" s="7"/>
    </row>
    <row r="115" spans="1:26" ht="50.25" customHeight="1" outlineLevel="5" x14ac:dyDescent="0.3">
      <c r="A115" s="4" t="s">
        <v>26</v>
      </c>
      <c r="B115" s="20" t="s">
        <v>9</v>
      </c>
      <c r="C115" s="20" t="s">
        <v>227</v>
      </c>
      <c r="D115" s="19" t="s">
        <v>370</v>
      </c>
      <c r="E115" s="20">
        <v>240</v>
      </c>
      <c r="F115" s="36">
        <v>15034.4</v>
      </c>
      <c r="G115" s="36">
        <v>19683.5</v>
      </c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8"/>
      <c r="X115" s="7"/>
      <c r="Y115" s="8"/>
      <c r="Z115" s="7"/>
    </row>
    <row r="116" spans="1:26" ht="22.5" customHeight="1" outlineLevel="2" x14ac:dyDescent="0.3">
      <c r="A116" s="4" t="s">
        <v>73</v>
      </c>
      <c r="B116" s="20" t="s">
        <v>9</v>
      </c>
      <c r="C116" s="20" t="s">
        <v>74</v>
      </c>
      <c r="D116" s="20"/>
      <c r="E116" s="20"/>
      <c r="F116" s="36">
        <f>F117+F120</f>
        <v>200</v>
      </c>
      <c r="G116" s="36">
        <f>G117+G120</f>
        <v>200</v>
      </c>
      <c r="H116" s="6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0.99495586380832302</v>
      </c>
      <c r="X116" s="7">
        <v>0</v>
      </c>
      <c r="Y116" s="8">
        <v>0</v>
      </c>
      <c r="Z116" s="7">
        <v>0</v>
      </c>
    </row>
    <row r="117" spans="1:26" ht="0.75" hidden="1" customHeight="1" outlineLevel="3" x14ac:dyDescent="0.3">
      <c r="A117" s="4" t="s">
        <v>75</v>
      </c>
      <c r="B117" s="20" t="s">
        <v>9</v>
      </c>
      <c r="C117" s="20" t="s">
        <v>74</v>
      </c>
      <c r="D117" s="20" t="s">
        <v>76</v>
      </c>
      <c r="E117" s="20"/>
      <c r="F117" s="36">
        <f>F118</f>
        <v>0</v>
      </c>
      <c r="G117" s="36">
        <f>G118</f>
        <v>0</v>
      </c>
      <c r="H117" s="6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1</v>
      </c>
      <c r="X117" s="7">
        <v>0</v>
      </c>
      <c r="Y117" s="8">
        <v>0</v>
      </c>
      <c r="Z117" s="7">
        <v>0</v>
      </c>
    </row>
    <row r="118" spans="1:26" ht="36" hidden="1" outlineLevel="4" x14ac:dyDescent="0.3">
      <c r="A118" s="4" t="s">
        <v>24</v>
      </c>
      <c r="B118" s="20" t="s">
        <v>9</v>
      </c>
      <c r="C118" s="20" t="s">
        <v>74</v>
      </c>
      <c r="D118" s="20" t="s">
        <v>76</v>
      </c>
      <c r="E118" s="20" t="s">
        <v>25</v>
      </c>
      <c r="F118" s="36">
        <f>F119</f>
        <v>0</v>
      </c>
      <c r="G118" s="36">
        <f>G119</f>
        <v>0</v>
      </c>
      <c r="H118" s="6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1</v>
      </c>
      <c r="X118" s="7">
        <v>0</v>
      </c>
      <c r="Y118" s="8">
        <v>0</v>
      </c>
      <c r="Z118" s="7">
        <v>0</v>
      </c>
    </row>
    <row r="119" spans="1:26" ht="54" hidden="1" outlineLevel="5" x14ac:dyDescent="0.3">
      <c r="A119" s="4" t="s">
        <v>26</v>
      </c>
      <c r="B119" s="20" t="s">
        <v>9</v>
      </c>
      <c r="C119" s="20" t="s">
        <v>74</v>
      </c>
      <c r="D119" s="20" t="s">
        <v>76</v>
      </c>
      <c r="E119" s="20" t="s">
        <v>27</v>
      </c>
      <c r="F119" s="36"/>
      <c r="G119" s="36"/>
      <c r="H119" s="6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1</v>
      </c>
      <c r="X119" s="7">
        <v>0</v>
      </c>
      <c r="Y119" s="8">
        <v>0</v>
      </c>
      <c r="Z119" s="7">
        <v>0</v>
      </c>
    </row>
    <row r="120" spans="1:26" ht="36" outlineLevel="3" collapsed="1" x14ac:dyDescent="0.3">
      <c r="A120" s="4" t="s">
        <v>77</v>
      </c>
      <c r="B120" s="20" t="s">
        <v>9</v>
      </c>
      <c r="C120" s="20" t="s">
        <v>74</v>
      </c>
      <c r="D120" s="19" t="s">
        <v>367</v>
      </c>
      <c r="E120" s="20"/>
      <c r="F120" s="36">
        <f>F121</f>
        <v>200</v>
      </c>
      <c r="G120" s="36">
        <f>G121</f>
        <v>200</v>
      </c>
      <c r="H120" s="6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0.98947368421052595</v>
      </c>
      <c r="X120" s="7">
        <v>0</v>
      </c>
      <c r="Y120" s="8">
        <v>0</v>
      </c>
      <c r="Z120" s="7">
        <v>0</v>
      </c>
    </row>
    <row r="121" spans="1:26" ht="36" outlineLevel="4" x14ac:dyDescent="0.3">
      <c r="A121" s="4" t="s">
        <v>24</v>
      </c>
      <c r="B121" s="20" t="s">
        <v>9</v>
      </c>
      <c r="C121" s="20" t="s">
        <v>74</v>
      </c>
      <c r="D121" s="19" t="s">
        <v>367</v>
      </c>
      <c r="E121" s="20" t="s">
        <v>25</v>
      </c>
      <c r="F121" s="36">
        <f>F122</f>
        <v>200</v>
      </c>
      <c r="G121" s="36">
        <f>G122</f>
        <v>200</v>
      </c>
      <c r="H121" s="6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0.98947368421052595</v>
      </c>
      <c r="X121" s="7">
        <v>0</v>
      </c>
      <c r="Y121" s="8">
        <v>0</v>
      </c>
      <c r="Z121" s="7">
        <v>0</v>
      </c>
    </row>
    <row r="122" spans="1:26" ht="54" outlineLevel="5" x14ac:dyDescent="0.3">
      <c r="A122" s="4" t="s">
        <v>26</v>
      </c>
      <c r="B122" s="20" t="s">
        <v>9</v>
      </c>
      <c r="C122" s="20" t="s">
        <v>74</v>
      </c>
      <c r="D122" s="19" t="s">
        <v>367</v>
      </c>
      <c r="E122" s="20" t="s">
        <v>27</v>
      </c>
      <c r="F122" s="36">
        <v>200</v>
      </c>
      <c r="G122" s="36">
        <v>200</v>
      </c>
      <c r="H122" s="6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8">
        <v>0.98947368421052595</v>
      </c>
      <c r="X122" s="7">
        <v>0</v>
      </c>
      <c r="Y122" s="8">
        <v>0</v>
      </c>
      <c r="Z122" s="7">
        <v>0</v>
      </c>
    </row>
    <row r="123" spans="1:26" ht="27" customHeight="1" outlineLevel="1" x14ac:dyDescent="0.3">
      <c r="A123" s="4" t="s">
        <v>78</v>
      </c>
      <c r="B123" s="20" t="s">
        <v>9</v>
      </c>
      <c r="C123" s="20" t="s">
        <v>79</v>
      </c>
      <c r="D123" s="20"/>
      <c r="E123" s="20"/>
      <c r="F123" s="36">
        <f>F124+F141</f>
        <v>277.3</v>
      </c>
      <c r="G123" s="36">
        <f>G124+G141</f>
        <v>277.3</v>
      </c>
      <c r="H123" s="6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8">
        <v>0.54991227548381705</v>
      </c>
      <c r="X123" s="7">
        <v>0</v>
      </c>
      <c r="Y123" s="8">
        <v>0</v>
      </c>
      <c r="Z123" s="7">
        <v>0</v>
      </c>
    </row>
    <row r="124" spans="1:26" ht="26.25" customHeight="1" outlineLevel="2" x14ac:dyDescent="0.3">
      <c r="A124" s="4" t="s">
        <v>80</v>
      </c>
      <c r="B124" s="20" t="s">
        <v>9</v>
      </c>
      <c r="C124" s="20" t="s">
        <v>81</v>
      </c>
      <c r="D124" s="20"/>
      <c r="E124" s="20"/>
      <c r="F124" s="36">
        <f>F125+F130+F135+F138</f>
        <v>277.3</v>
      </c>
      <c r="G124" s="36">
        <f>G125+G130+G135+G138</f>
        <v>277.3</v>
      </c>
      <c r="H124" s="6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8">
        <v>0.53539060384724102</v>
      </c>
      <c r="X124" s="7">
        <v>0</v>
      </c>
      <c r="Y124" s="8">
        <v>0</v>
      </c>
      <c r="Z124" s="7">
        <v>0</v>
      </c>
    </row>
    <row r="125" spans="1:26" ht="84" hidden="1" customHeight="1" outlineLevel="3" x14ac:dyDescent="0.3">
      <c r="A125" s="4" t="s">
        <v>82</v>
      </c>
      <c r="B125" s="20" t="s">
        <v>9</v>
      </c>
      <c r="C125" s="20" t="s">
        <v>81</v>
      </c>
      <c r="D125" s="20" t="s">
        <v>83</v>
      </c>
      <c r="E125" s="20"/>
      <c r="F125" s="36">
        <f>F126+F128</f>
        <v>0</v>
      </c>
      <c r="G125" s="36">
        <f>G126+G128</f>
        <v>0</v>
      </c>
      <c r="H125" s="6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0.52620065813747496</v>
      </c>
      <c r="X125" s="7">
        <v>0</v>
      </c>
      <c r="Y125" s="8">
        <v>0</v>
      </c>
      <c r="Z125" s="7">
        <v>0</v>
      </c>
    </row>
    <row r="126" spans="1:26" ht="46.5" hidden="1" customHeight="1" outlineLevel="4" x14ac:dyDescent="0.3">
      <c r="A126" s="4" t="s">
        <v>84</v>
      </c>
      <c r="B126" s="20" t="s">
        <v>9</v>
      </c>
      <c r="C126" s="20" t="s">
        <v>81</v>
      </c>
      <c r="D126" s="20" t="s">
        <v>83</v>
      </c>
      <c r="E126" s="20" t="s">
        <v>85</v>
      </c>
      <c r="F126" s="36">
        <f>F127</f>
        <v>0</v>
      </c>
      <c r="G126" s="36">
        <f>G127</f>
        <v>0</v>
      </c>
      <c r="H126" s="6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8">
        <v>0.13882546151047001</v>
      </c>
      <c r="X126" s="7">
        <v>0</v>
      </c>
      <c r="Y126" s="8">
        <v>0</v>
      </c>
      <c r="Z126" s="7">
        <v>0</v>
      </c>
    </row>
    <row r="127" spans="1:26" ht="27" hidden="1" customHeight="1" outlineLevel="5" x14ac:dyDescent="0.3">
      <c r="A127" s="4" t="s">
        <v>86</v>
      </c>
      <c r="B127" s="20" t="s">
        <v>9</v>
      </c>
      <c r="C127" s="20" t="s">
        <v>81</v>
      </c>
      <c r="D127" s="20" t="s">
        <v>83</v>
      </c>
      <c r="E127" s="20" t="s">
        <v>87</v>
      </c>
      <c r="F127" s="36"/>
      <c r="G127" s="36"/>
      <c r="H127" s="6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0.13882546151047001</v>
      </c>
      <c r="X127" s="7">
        <v>0</v>
      </c>
      <c r="Y127" s="8">
        <v>0</v>
      </c>
      <c r="Z127" s="7">
        <v>0</v>
      </c>
    </row>
    <row r="128" spans="1:26" ht="25.5" hidden="1" customHeight="1" outlineLevel="4" x14ac:dyDescent="0.3">
      <c r="A128" s="4" t="s">
        <v>30</v>
      </c>
      <c r="B128" s="20" t="s">
        <v>9</v>
      </c>
      <c r="C128" s="20" t="s">
        <v>81</v>
      </c>
      <c r="D128" s="20" t="s">
        <v>83</v>
      </c>
      <c r="E128" s="20" t="s">
        <v>31</v>
      </c>
      <c r="F128" s="36">
        <f>F129</f>
        <v>0</v>
      </c>
      <c r="G128" s="36">
        <f>G129</f>
        <v>0</v>
      </c>
      <c r="H128" s="6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8">
        <v>0.89587286981738101</v>
      </c>
      <c r="X128" s="7">
        <v>0</v>
      </c>
      <c r="Y128" s="8">
        <v>0</v>
      </c>
      <c r="Z128" s="7">
        <v>0</v>
      </c>
    </row>
    <row r="129" spans="1:26" ht="26.25" hidden="1" customHeight="1" outlineLevel="5" x14ac:dyDescent="0.3">
      <c r="A129" s="4" t="s">
        <v>32</v>
      </c>
      <c r="B129" s="20" t="s">
        <v>9</v>
      </c>
      <c r="C129" s="20" t="s">
        <v>81</v>
      </c>
      <c r="D129" s="20" t="s">
        <v>83</v>
      </c>
      <c r="E129" s="20" t="s">
        <v>33</v>
      </c>
      <c r="F129" s="36"/>
      <c r="G129" s="36"/>
      <c r="H129" s="6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8">
        <v>0.89587286981738101</v>
      </c>
      <c r="X129" s="7">
        <v>0</v>
      </c>
      <c r="Y129" s="8">
        <v>0</v>
      </c>
      <c r="Z129" s="7">
        <v>0</v>
      </c>
    </row>
    <row r="130" spans="1:26" ht="85.5" hidden="1" customHeight="1" outlineLevel="3" x14ac:dyDescent="0.3">
      <c r="A130" s="4" t="s">
        <v>88</v>
      </c>
      <c r="B130" s="20" t="s">
        <v>9</v>
      </c>
      <c r="C130" s="20" t="s">
        <v>81</v>
      </c>
      <c r="D130" s="20" t="s">
        <v>89</v>
      </c>
      <c r="E130" s="20"/>
      <c r="F130" s="36">
        <f>F131+F133</f>
        <v>0</v>
      </c>
      <c r="G130" s="36">
        <f>G131+G133</f>
        <v>0</v>
      </c>
      <c r="H130" s="6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8">
        <v>0.83632840508070405</v>
      </c>
      <c r="X130" s="7">
        <v>0</v>
      </c>
      <c r="Y130" s="8">
        <v>0</v>
      </c>
      <c r="Z130" s="7">
        <v>0</v>
      </c>
    </row>
    <row r="131" spans="1:26" ht="45.75" hidden="1" customHeight="1" outlineLevel="4" x14ac:dyDescent="0.3">
      <c r="A131" s="4" t="s">
        <v>84</v>
      </c>
      <c r="B131" s="20" t="s">
        <v>9</v>
      </c>
      <c r="C131" s="20" t="s">
        <v>81</v>
      </c>
      <c r="D131" s="20" t="s">
        <v>89</v>
      </c>
      <c r="E131" s="20" t="s">
        <v>85</v>
      </c>
      <c r="F131" s="36">
        <f>F132</f>
        <v>0</v>
      </c>
      <c r="G131" s="36">
        <f>G132</f>
        <v>0</v>
      </c>
      <c r="H131" s="6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8">
        <v>0.46411363742087802</v>
      </c>
      <c r="X131" s="7">
        <v>0</v>
      </c>
      <c r="Y131" s="8">
        <v>0</v>
      </c>
      <c r="Z131" s="7">
        <v>0</v>
      </c>
    </row>
    <row r="132" spans="1:26" ht="25.5" hidden="1" customHeight="1" outlineLevel="5" x14ac:dyDescent="0.3">
      <c r="A132" s="4" t="s">
        <v>86</v>
      </c>
      <c r="B132" s="20" t="s">
        <v>9</v>
      </c>
      <c r="C132" s="20" t="s">
        <v>81</v>
      </c>
      <c r="D132" s="20" t="s">
        <v>89</v>
      </c>
      <c r="E132" s="20" t="s">
        <v>87</v>
      </c>
      <c r="F132" s="36"/>
      <c r="G132" s="36"/>
      <c r="H132" s="6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8">
        <v>0.46411363742087802</v>
      </c>
      <c r="X132" s="7">
        <v>0</v>
      </c>
      <c r="Y132" s="8">
        <v>0</v>
      </c>
      <c r="Z132" s="7">
        <v>0</v>
      </c>
    </row>
    <row r="133" spans="1:26" ht="29.25" hidden="1" customHeight="1" outlineLevel="4" x14ac:dyDescent="0.3">
      <c r="A133" s="4" t="s">
        <v>30</v>
      </c>
      <c r="B133" s="20" t="s">
        <v>9</v>
      </c>
      <c r="C133" s="20" t="s">
        <v>81</v>
      </c>
      <c r="D133" s="20" t="s">
        <v>89</v>
      </c>
      <c r="E133" s="20" t="s">
        <v>31</v>
      </c>
      <c r="F133" s="36">
        <f>F134</f>
        <v>0</v>
      </c>
      <c r="G133" s="36">
        <f>G134</f>
        <v>0</v>
      </c>
      <c r="H133" s="6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8">
        <v>0.94886137346569599</v>
      </c>
      <c r="X133" s="7">
        <v>0</v>
      </c>
      <c r="Y133" s="8">
        <v>0</v>
      </c>
      <c r="Z133" s="7">
        <v>0</v>
      </c>
    </row>
    <row r="134" spans="1:26" ht="25.5" hidden="1" customHeight="1" outlineLevel="5" x14ac:dyDescent="0.3">
      <c r="A134" s="4" t="s">
        <v>32</v>
      </c>
      <c r="B134" s="20" t="s">
        <v>9</v>
      </c>
      <c r="C134" s="20" t="s">
        <v>81</v>
      </c>
      <c r="D134" s="20" t="s">
        <v>89</v>
      </c>
      <c r="E134" s="20" t="s">
        <v>33</v>
      </c>
      <c r="F134" s="36"/>
      <c r="G134" s="36"/>
      <c r="H134" s="6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8">
        <v>0.94886137346569599</v>
      </c>
      <c r="X134" s="7">
        <v>0</v>
      </c>
      <c r="Y134" s="8">
        <v>0</v>
      </c>
      <c r="Z134" s="7">
        <v>0</v>
      </c>
    </row>
    <row r="135" spans="1:26" ht="64.5" hidden="1" customHeight="1" outlineLevel="3" x14ac:dyDescent="0.3">
      <c r="A135" s="4" t="s">
        <v>90</v>
      </c>
      <c r="B135" s="20" t="s">
        <v>9</v>
      </c>
      <c r="C135" s="20" t="s">
        <v>81</v>
      </c>
      <c r="D135" s="20" t="s">
        <v>91</v>
      </c>
      <c r="E135" s="20"/>
      <c r="F135" s="36">
        <f>F136</f>
        <v>0</v>
      </c>
      <c r="G135" s="36">
        <f>G136</f>
        <v>0</v>
      </c>
      <c r="H135" s="6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8">
        <v>1</v>
      </c>
      <c r="X135" s="7">
        <v>0</v>
      </c>
      <c r="Y135" s="8">
        <v>0</v>
      </c>
      <c r="Z135" s="7">
        <v>0</v>
      </c>
    </row>
    <row r="136" spans="1:26" ht="46.5" hidden="1" customHeight="1" outlineLevel="4" x14ac:dyDescent="0.3">
      <c r="A136" s="4" t="s">
        <v>84</v>
      </c>
      <c r="B136" s="20" t="s">
        <v>9</v>
      </c>
      <c r="C136" s="20" t="s">
        <v>81</v>
      </c>
      <c r="D136" s="20" t="s">
        <v>91</v>
      </c>
      <c r="E136" s="20" t="s">
        <v>85</v>
      </c>
      <c r="F136" s="36">
        <f>F137</f>
        <v>0</v>
      </c>
      <c r="G136" s="36">
        <f>G137</f>
        <v>0</v>
      </c>
      <c r="H136" s="6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8">
        <v>1</v>
      </c>
      <c r="X136" s="7">
        <v>0</v>
      </c>
      <c r="Y136" s="8">
        <v>0</v>
      </c>
      <c r="Z136" s="7">
        <v>0</v>
      </c>
    </row>
    <row r="137" spans="1:26" ht="25.5" hidden="1" customHeight="1" outlineLevel="5" x14ac:dyDescent="0.3">
      <c r="A137" s="4" t="s">
        <v>86</v>
      </c>
      <c r="B137" s="20" t="s">
        <v>9</v>
      </c>
      <c r="C137" s="20" t="s">
        <v>81</v>
      </c>
      <c r="D137" s="20" t="s">
        <v>91</v>
      </c>
      <c r="E137" s="20" t="s">
        <v>87</v>
      </c>
      <c r="F137" s="36"/>
      <c r="G137" s="36"/>
      <c r="H137" s="6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8">
        <v>1</v>
      </c>
      <c r="X137" s="7">
        <v>0</v>
      </c>
      <c r="Y137" s="8">
        <v>0</v>
      </c>
      <c r="Z137" s="7">
        <v>0</v>
      </c>
    </row>
    <row r="138" spans="1:26" ht="74.25" customHeight="1" outlineLevel="3" collapsed="1" x14ac:dyDescent="0.3">
      <c r="A138" s="4" t="s">
        <v>92</v>
      </c>
      <c r="B138" s="20" t="s">
        <v>9</v>
      </c>
      <c r="C138" s="20" t="s">
        <v>81</v>
      </c>
      <c r="D138" s="19" t="s">
        <v>271</v>
      </c>
      <c r="E138" s="20"/>
      <c r="F138" s="36">
        <f>F139</f>
        <v>277.3</v>
      </c>
      <c r="G138" s="36">
        <f>G139</f>
        <v>277.3</v>
      </c>
      <c r="H138" s="6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8">
        <v>0.67629993658845899</v>
      </c>
      <c r="X138" s="7">
        <v>0</v>
      </c>
      <c r="Y138" s="8">
        <v>0</v>
      </c>
      <c r="Z138" s="7">
        <v>0</v>
      </c>
    </row>
    <row r="139" spans="1:26" ht="46.5" customHeight="1" outlineLevel="4" x14ac:dyDescent="0.3">
      <c r="A139" s="4" t="s">
        <v>24</v>
      </c>
      <c r="B139" s="20" t="s">
        <v>9</v>
      </c>
      <c r="C139" s="20" t="s">
        <v>81</v>
      </c>
      <c r="D139" s="19" t="s">
        <v>271</v>
      </c>
      <c r="E139" s="20" t="s">
        <v>25</v>
      </c>
      <c r="F139" s="36">
        <f>F140</f>
        <v>277.3</v>
      </c>
      <c r="G139" s="36">
        <f>G140</f>
        <v>277.3</v>
      </c>
      <c r="H139" s="6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8">
        <v>0.67629993658845899</v>
      </c>
      <c r="X139" s="7">
        <v>0</v>
      </c>
      <c r="Y139" s="8">
        <v>0</v>
      </c>
      <c r="Z139" s="7">
        <v>0</v>
      </c>
    </row>
    <row r="140" spans="1:26" ht="55.5" customHeight="1" outlineLevel="5" x14ac:dyDescent="0.3">
      <c r="A140" s="4" t="s">
        <v>26</v>
      </c>
      <c r="B140" s="20" t="s">
        <v>9</v>
      </c>
      <c r="C140" s="20" t="s">
        <v>81</v>
      </c>
      <c r="D140" s="19" t="s">
        <v>271</v>
      </c>
      <c r="E140" s="20" t="s">
        <v>27</v>
      </c>
      <c r="F140" s="36">
        <v>277.3</v>
      </c>
      <c r="G140" s="36">
        <v>277.3</v>
      </c>
      <c r="H140" s="6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8">
        <v>0.67629993658845899</v>
      </c>
      <c r="X140" s="7">
        <v>0</v>
      </c>
      <c r="Y140" s="8">
        <v>0</v>
      </c>
      <c r="Z140" s="7">
        <v>0</v>
      </c>
    </row>
    <row r="141" spans="1:26" ht="48.75" hidden="1" customHeight="1" outlineLevel="2" x14ac:dyDescent="0.3">
      <c r="A141" s="4" t="s">
        <v>95</v>
      </c>
      <c r="B141" s="20" t="s">
        <v>9</v>
      </c>
      <c r="C141" s="20" t="s">
        <v>96</v>
      </c>
      <c r="D141" s="20"/>
      <c r="E141" s="20"/>
      <c r="F141" s="36">
        <f>F142+F145</f>
        <v>0</v>
      </c>
      <c r="G141" s="36">
        <f>G142+G145</f>
        <v>0</v>
      </c>
      <c r="H141" s="6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8">
        <v>0.40800586816762102</v>
      </c>
      <c r="X141" s="7">
        <v>0</v>
      </c>
      <c r="Y141" s="8">
        <v>0</v>
      </c>
      <c r="Z141" s="7">
        <v>0</v>
      </c>
    </row>
    <row r="142" spans="1:26" ht="45.75" hidden="1" customHeight="1" outlineLevel="3" x14ac:dyDescent="0.3">
      <c r="A142" s="4" t="s">
        <v>97</v>
      </c>
      <c r="B142" s="20" t="s">
        <v>9</v>
      </c>
      <c r="C142" s="20" t="s">
        <v>96</v>
      </c>
      <c r="D142" s="21" t="s">
        <v>338</v>
      </c>
      <c r="E142" s="20"/>
      <c r="F142" s="36">
        <f>F143</f>
        <v>0</v>
      </c>
      <c r="G142" s="36">
        <f>G143</f>
        <v>0</v>
      </c>
      <c r="H142" s="6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8">
        <v>0.40804546988224</v>
      </c>
      <c r="X142" s="7">
        <v>0</v>
      </c>
      <c r="Y142" s="8">
        <v>0</v>
      </c>
      <c r="Z142" s="7">
        <v>0</v>
      </c>
    </row>
    <row r="143" spans="1:26" ht="45.75" hidden="1" customHeight="1" outlineLevel="4" x14ac:dyDescent="0.3">
      <c r="A143" s="4" t="s">
        <v>84</v>
      </c>
      <c r="B143" s="20" t="s">
        <v>9</v>
      </c>
      <c r="C143" s="20" t="s">
        <v>96</v>
      </c>
      <c r="D143" s="21" t="s">
        <v>338</v>
      </c>
      <c r="E143" s="20" t="s">
        <v>85</v>
      </c>
      <c r="F143" s="36">
        <f>F144</f>
        <v>0</v>
      </c>
      <c r="G143" s="36">
        <f>G144</f>
        <v>0</v>
      </c>
      <c r="H143" s="6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8">
        <v>0.40804546988224</v>
      </c>
      <c r="X143" s="7">
        <v>0</v>
      </c>
      <c r="Y143" s="8">
        <v>0</v>
      </c>
      <c r="Z143" s="7">
        <v>0</v>
      </c>
    </row>
    <row r="144" spans="1:26" ht="29.25" hidden="1" customHeight="1" outlineLevel="5" x14ac:dyDescent="0.3">
      <c r="A144" s="4" t="s">
        <v>86</v>
      </c>
      <c r="B144" s="20" t="s">
        <v>9</v>
      </c>
      <c r="C144" s="20" t="s">
        <v>96</v>
      </c>
      <c r="D144" s="21" t="s">
        <v>338</v>
      </c>
      <c r="E144" s="20" t="s">
        <v>87</v>
      </c>
      <c r="F144" s="36"/>
      <c r="G144" s="36"/>
      <c r="H144" s="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8">
        <v>0.40804546988224</v>
      </c>
      <c r="X144" s="7">
        <v>0</v>
      </c>
      <c r="Y144" s="8">
        <v>0</v>
      </c>
      <c r="Z144" s="7">
        <v>0</v>
      </c>
    </row>
    <row r="145" spans="1:26" ht="0.75" hidden="1" customHeight="1" outlineLevel="3" x14ac:dyDescent="0.3">
      <c r="A145" s="4" t="s">
        <v>98</v>
      </c>
      <c r="B145" s="20" t="s">
        <v>9</v>
      </c>
      <c r="C145" s="20" t="s">
        <v>96</v>
      </c>
      <c r="D145" s="20" t="s">
        <v>99</v>
      </c>
      <c r="E145" s="20"/>
      <c r="F145" s="36">
        <f>F146</f>
        <v>0</v>
      </c>
      <c r="G145" s="36">
        <f>G146</f>
        <v>0</v>
      </c>
      <c r="H145" s="6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8">
        <v>0.39746695106226598</v>
      </c>
      <c r="X145" s="7">
        <v>0</v>
      </c>
      <c r="Y145" s="8">
        <v>0</v>
      </c>
      <c r="Z145" s="7">
        <v>0</v>
      </c>
    </row>
    <row r="146" spans="1:26" ht="50.25" hidden="1" customHeight="1" outlineLevel="4" x14ac:dyDescent="0.3">
      <c r="A146" s="4" t="s">
        <v>84</v>
      </c>
      <c r="B146" s="20" t="s">
        <v>9</v>
      </c>
      <c r="C146" s="20" t="s">
        <v>96</v>
      </c>
      <c r="D146" s="20" t="s">
        <v>99</v>
      </c>
      <c r="E146" s="20" t="s">
        <v>85</v>
      </c>
      <c r="F146" s="36">
        <f>F147</f>
        <v>0</v>
      </c>
      <c r="G146" s="36">
        <f>G147</f>
        <v>0</v>
      </c>
      <c r="H146" s="6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8">
        <v>0.39746695106226598</v>
      </c>
      <c r="X146" s="7">
        <v>0</v>
      </c>
      <c r="Y146" s="8">
        <v>0</v>
      </c>
      <c r="Z146" s="7">
        <v>0</v>
      </c>
    </row>
    <row r="147" spans="1:26" ht="24" hidden="1" customHeight="1" outlineLevel="5" x14ac:dyDescent="0.3">
      <c r="A147" s="4" t="s">
        <v>86</v>
      </c>
      <c r="B147" s="20" t="s">
        <v>9</v>
      </c>
      <c r="C147" s="20" t="s">
        <v>96</v>
      </c>
      <c r="D147" s="20" t="s">
        <v>99</v>
      </c>
      <c r="E147" s="20" t="s">
        <v>87</v>
      </c>
      <c r="F147" s="36"/>
      <c r="G147" s="36"/>
      <c r="H147" s="6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8">
        <v>0.39746695106226598</v>
      </c>
      <c r="X147" s="7">
        <v>0</v>
      </c>
      <c r="Y147" s="8">
        <v>0</v>
      </c>
      <c r="Z147" s="7">
        <v>0</v>
      </c>
    </row>
    <row r="148" spans="1:26" ht="26.25" hidden="1" customHeight="1" outlineLevel="1" x14ac:dyDescent="0.3">
      <c r="A148" s="4" t="s">
        <v>100</v>
      </c>
      <c r="B148" s="20" t="s">
        <v>9</v>
      </c>
      <c r="C148" s="20" t="s">
        <v>101</v>
      </c>
      <c r="D148" s="20"/>
      <c r="E148" s="20"/>
      <c r="F148" s="36">
        <f>F149+F153</f>
        <v>0</v>
      </c>
      <c r="G148" s="36">
        <f>G149+G153</f>
        <v>0</v>
      </c>
      <c r="H148" s="6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8">
        <v>3.5443455324761001E-3</v>
      </c>
      <c r="X148" s="7">
        <v>0</v>
      </c>
      <c r="Y148" s="8">
        <v>0</v>
      </c>
      <c r="Z148" s="7">
        <v>0</v>
      </c>
    </row>
    <row r="149" spans="1:26" ht="28.5" hidden="1" customHeight="1" outlineLevel="2" x14ac:dyDescent="0.3">
      <c r="A149" s="4" t="s">
        <v>102</v>
      </c>
      <c r="B149" s="20" t="s">
        <v>9</v>
      </c>
      <c r="C149" s="20" t="s">
        <v>103</v>
      </c>
      <c r="D149" s="20"/>
      <c r="E149" s="20"/>
      <c r="F149" s="36">
        <f t="shared" ref="F149:G151" si="4">F150</f>
        <v>0</v>
      </c>
      <c r="G149" s="36">
        <f t="shared" si="4"/>
        <v>0</v>
      </c>
      <c r="H149" s="6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8">
        <v>0</v>
      </c>
      <c r="X149" s="7">
        <v>0</v>
      </c>
      <c r="Y149" s="8">
        <v>0</v>
      </c>
      <c r="Z149" s="7">
        <v>0</v>
      </c>
    </row>
    <row r="150" spans="1:26" ht="48.75" hidden="1" customHeight="1" outlineLevel="3" x14ac:dyDescent="0.3">
      <c r="A150" s="4" t="s">
        <v>104</v>
      </c>
      <c r="B150" s="20" t="s">
        <v>9</v>
      </c>
      <c r="C150" s="20" t="s">
        <v>103</v>
      </c>
      <c r="D150" s="20" t="s">
        <v>105</v>
      </c>
      <c r="E150" s="20"/>
      <c r="F150" s="36">
        <f t="shared" si="4"/>
        <v>0</v>
      </c>
      <c r="G150" s="36">
        <f t="shared" si="4"/>
        <v>0</v>
      </c>
      <c r="H150" s="6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8">
        <v>0</v>
      </c>
      <c r="X150" s="7">
        <v>0</v>
      </c>
      <c r="Y150" s="8">
        <v>0</v>
      </c>
      <c r="Z150" s="7">
        <v>0</v>
      </c>
    </row>
    <row r="151" spans="1:26" ht="45" hidden="1" customHeight="1" outlineLevel="4" x14ac:dyDescent="0.3">
      <c r="A151" s="4" t="s">
        <v>24</v>
      </c>
      <c r="B151" s="20" t="s">
        <v>9</v>
      </c>
      <c r="C151" s="20" t="s">
        <v>103</v>
      </c>
      <c r="D151" s="20" t="s">
        <v>105</v>
      </c>
      <c r="E151" s="20" t="s">
        <v>25</v>
      </c>
      <c r="F151" s="36">
        <f t="shared" si="4"/>
        <v>0</v>
      </c>
      <c r="G151" s="36">
        <f t="shared" si="4"/>
        <v>0</v>
      </c>
      <c r="H151" s="6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8">
        <v>0</v>
      </c>
      <c r="X151" s="7">
        <v>0</v>
      </c>
      <c r="Y151" s="8">
        <v>0</v>
      </c>
      <c r="Z151" s="7">
        <v>0</v>
      </c>
    </row>
    <row r="152" spans="1:26" ht="45.75" hidden="1" customHeight="1" outlineLevel="5" x14ac:dyDescent="0.3">
      <c r="A152" s="4" t="s">
        <v>26</v>
      </c>
      <c r="B152" s="20" t="s">
        <v>9</v>
      </c>
      <c r="C152" s="20" t="s">
        <v>103</v>
      </c>
      <c r="D152" s="20" t="s">
        <v>105</v>
      </c>
      <c r="E152" s="20" t="s">
        <v>27</v>
      </c>
      <c r="F152" s="36"/>
      <c r="G152" s="36"/>
      <c r="H152" s="6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8">
        <v>0</v>
      </c>
      <c r="X152" s="7">
        <v>0</v>
      </c>
      <c r="Y152" s="8">
        <v>0</v>
      </c>
      <c r="Z152" s="7">
        <v>0</v>
      </c>
    </row>
    <row r="153" spans="1:26" ht="46.5" hidden="1" customHeight="1" outlineLevel="2" x14ac:dyDescent="0.3">
      <c r="A153" s="4" t="s">
        <v>106</v>
      </c>
      <c r="B153" s="20" t="s">
        <v>9</v>
      </c>
      <c r="C153" s="20" t="s">
        <v>107</v>
      </c>
      <c r="D153" s="20"/>
      <c r="E153" s="20"/>
      <c r="F153" s="36">
        <f t="shared" ref="F153:G155" si="5">F154</f>
        <v>0</v>
      </c>
      <c r="G153" s="36">
        <f t="shared" si="5"/>
        <v>0</v>
      </c>
      <c r="H153" s="6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8">
        <v>0.32575757575757602</v>
      </c>
      <c r="X153" s="7">
        <v>0</v>
      </c>
      <c r="Y153" s="8">
        <v>0</v>
      </c>
      <c r="Z153" s="7">
        <v>0</v>
      </c>
    </row>
    <row r="154" spans="1:26" ht="25.5" hidden="1" customHeight="1" outlineLevel="3" x14ac:dyDescent="0.3">
      <c r="A154" s="4" t="s">
        <v>108</v>
      </c>
      <c r="B154" s="20" t="s">
        <v>9</v>
      </c>
      <c r="C154" s="20" t="s">
        <v>107</v>
      </c>
      <c r="D154" s="20" t="s">
        <v>109</v>
      </c>
      <c r="E154" s="20"/>
      <c r="F154" s="36">
        <f t="shared" si="5"/>
        <v>0</v>
      </c>
      <c r="G154" s="36">
        <f t="shared" si="5"/>
        <v>0</v>
      </c>
      <c r="H154" s="6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8">
        <v>0.32575757575757602</v>
      </c>
      <c r="X154" s="7">
        <v>0</v>
      </c>
      <c r="Y154" s="8">
        <v>0</v>
      </c>
      <c r="Z154" s="7">
        <v>0</v>
      </c>
    </row>
    <row r="155" spans="1:26" ht="45.75" hidden="1" customHeight="1" outlineLevel="4" x14ac:dyDescent="0.3">
      <c r="A155" s="4" t="s">
        <v>24</v>
      </c>
      <c r="B155" s="20" t="s">
        <v>9</v>
      </c>
      <c r="C155" s="20" t="s">
        <v>107</v>
      </c>
      <c r="D155" s="20" t="s">
        <v>109</v>
      </c>
      <c r="E155" s="20" t="s">
        <v>25</v>
      </c>
      <c r="F155" s="36">
        <f t="shared" si="5"/>
        <v>0</v>
      </c>
      <c r="G155" s="36">
        <f t="shared" si="5"/>
        <v>0</v>
      </c>
      <c r="H155" s="6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8">
        <v>0.32575757575757602</v>
      </c>
      <c r="X155" s="7">
        <v>0</v>
      </c>
      <c r="Y155" s="8">
        <v>0</v>
      </c>
      <c r="Z155" s="7">
        <v>0</v>
      </c>
    </row>
    <row r="156" spans="1:26" ht="44.25" hidden="1" customHeight="1" outlineLevel="5" x14ac:dyDescent="0.3">
      <c r="A156" s="4" t="s">
        <v>26</v>
      </c>
      <c r="B156" s="20" t="s">
        <v>9</v>
      </c>
      <c r="C156" s="20" t="s">
        <v>107</v>
      </c>
      <c r="D156" s="20" t="s">
        <v>109</v>
      </c>
      <c r="E156" s="20" t="s">
        <v>27</v>
      </c>
      <c r="F156" s="36"/>
      <c r="G156" s="36"/>
      <c r="H156" s="6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8">
        <v>0.32575757575757602</v>
      </c>
      <c r="X156" s="7">
        <v>0</v>
      </c>
      <c r="Y156" s="8">
        <v>0</v>
      </c>
      <c r="Z156" s="7">
        <v>0</v>
      </c>
    </row>
    <row r="157" spans="1:26" ht="28.5" customHeight="1" outlineLevel="1" collapsed="1" x14ac:dyDescent="0.3">
      <c r="A157" s="4" t="s">
        <v>110</v>
      </c>
      <c r="B157" s="20" t="s">
        <v>9</v>
      </c>
      <c r="C157" s="20" t="s">
        <v>111</v>
      </c>
      <c r="D157" s="20"/>
      <c r="E157" s="20"/>
      <c r="F157" s="36">
        <f>F158+F162</f>
        <v>150</v>
      </c>
      <c r="G157" s="36">
        <f>G158+G162</f>
        <v>150</v>
      </c>
      <c r="H157" s="6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8">
        <v>0.38686874999999998</v>
      </c>
      <c r="X157" s="7">
        <v>0</v>
      </c>
      <c r="Y157" s="8">
        <v>0</v>
      </c>
      <c r="Z157" s="7">
        <v>0</v>
      </c>
    </row>
    <row r="158" spans="1:26" ht="45.75" customHeight="1" outlineLevel="2" x14ac:dyDescent="0.3">
      <c r="A158" s="4" t="s">
        <v>112</v>
      </c>
      <c r="B158" s="20" t="s">
        <v>9</v>
      </c>
      <c r="C158" s="20" t="s">
        <v>113</v>
      </c>
      <c r="D158" s="20"/>
      <c r="E158" s="20"/>
      <c r="F158" s="36">
        <f t="shared" ref="F158:G160" si="6">F159</f>
        <v>50</v>
      </c>
      <c r="G158" s="36">
        <f t="shared" si="6"/>
        <v>50</v>
      </c>
      <c r="H158" s="6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8">
        <v>0.168333333333333</v>
      </c>
      <c r="X158" s="7">
        <v>0</v>
      </c>
      <c r="Y158" s="8">
        <v>0</v>
      </c>
      <c r="Z158" s="7">
        <v>0</v>
      </c>
    </row>
    <row r="159" spans="1:26" ht="39" customHeight="1" outlineLevel="3" x14ac:dyDescent="0.3">
      <c r="A159" s="15" t="s">
        <v>272</v>
      </c>
      <c r="B159" s="20" t="s">
        <v>9</v>
      </c>
      <c r="C159" s="20" t="s">
        <v>113</v>
      </c>
      <c r="D159" s="19" t="s">
        <v>339</v>
      </c>
      <c r="E159" s="20"/>
      <c r="F159" s="36">
        <f t="shared" si="6"/>
        <v>50</v>
      </c>
      <c r="G159" s="36">
        <f t="shared" si="6"/>
        <v>50</v>
      </c>
      <c r="H159" s="6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8">
        <v>0.168333333333333</v>
      </c>
      <c r="X159" s="7">
        <v>0</v>
      </c>
      <c r="Y159" s="8">
        <v>0</v>
      </c>
      <c r="Z159" s="7">
        <v>0</v>
      </c>
    </row>
    <row r="160" spans="1:26" ht="47.25" customHeight="1" outlineLevel="4" x14ac:dyDescent="0.3">
      <c r="A160" s="4" t="s">
        <v>24</v>
      </c>
      <c r="B160" s="20" t="s">
        <v>9</v>
      </c>
      <c r="C160" s="20" t="s">
        <v>113</v>
      </c>
      <c r="D160" s="19" t="s">
        <v>339</v>
      </c>
      <c r="E160" s="20" t="s">
        <v>25</v>
      </c>
      <c r="F160" s="36">
        <f t="shared" si="6"/>
        <v>50</v>
      </c>
      <c r="G160" s="36">
        <f t="shared" si="6"/>
        <v>50</v>
      </c>
      <c r="H160" s="6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8">
        <v>0.168333333333333</v>
      </c>
      <c r="X160" s="7">
        <v>0</v>
      </c>
      <c r="Y160" s="8">
        <v>0</v>
      </c>
      <c r="Z160" s="7">
        <v>0</v>
      </c>
    </row>
    <row r="161" spans="1:26" ht="57" customHeight="1" outlineLevel="5" x14ac:dyDescent="0.3">
      <c r="A161" s="4" t="s">
        <v>26</v>
      </c>
      <c r="B161" s="20" t="s">
        <v>9</v>
      </c>
      <c r="C161" s="20" t="s">
        <v>113</v>
      </c>
      <c r="D161" s="19" t="s">
        <v>339</v>
      </c>
      <c r="E161" s="20" t="s">
        <v>27</v>
      </c>
      <c r="F161" s="36">
        <v>50</v>
      </c>
      <c r="G161" s="36">
        <v>50</v>
      </c>
      <c r="H161" s="6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8">
        <v>0.168333333333333</v>
      </c>
      <c r="X161" s="7">
        <v>0</v>
      </c>
      <c r="Y161" s="8">
        <v>0</v>
      </c>
      <c r="Z161" s="7">
        <v>0</v>
      </c>
    </row>
    <row r="162" spans="1:26" ht="27.75" customHeight="1" outlineLevel="2" x14ac:dyDescent="0.3">
      <c r="A162" s="4" t="s">
        <v>114</v>
      </c>
      <c r="B162" s="20" t="s">
        <v>9</v>
      </c>
      <c r="C162" s="20" t="s">
        <v>115</v>
      </c>
      <c r="D162" s="20"/>
      <c r="E162" s="20"/>
      <c r="F162" s="36">
        <f>F163+F166+F169+F172</f>
        <v>100</v>
      </c>
      <c r="G162" s="36">
        <f>G163+G166+G169+G172</f>
        <v>100</v>
      </c>
      <c r="H162" s="6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8">
        <v>0.51798999999999995</v>
      </c>
      <c r="X162" s="7">
        <v>0</v>
      </c>
      <c r="Y162" s="8">
        <v>0</v>
      </c>
      <c r="Z162" s="7">
        <v>0</v>
      </c>
    </row>
    <row r="163" spans="1:26" ht="48" customHeight="1" outlineLevel="3" x14ac:dyDescent="0.3">
      <c r="A163" s="4" t="s">
        <v>116</v>
      </c>
      <c r="B163" s="20" t="s">
        <v>9</v>
      </c>
      <c r="C163" s="20" t="s">
        <v>115</v>
      </c>
      <c r="D163" s="19" t="s">
        <v>340</v>
      </c>
      <c r="E163" s="20"/>
      <c r="F163" s="36">
        <f>F164</f>
        <v>20</v>
      </c>
      <c r="G163" s="36">
        <f>G164</f>
        <v>20</v>
      </c>
      <c r="H163" s="6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8">
        <v>0</v>
      </c>
      <c r="X163" s="7">
        <v>0</v>
      </c>
      <c r="Y163" s="8">
        <v>0</v>
      </c>
      <c r="Z163" s="7">
        <v>0</v>
      </c>
    </row>
    <row r="164" spans="1:26" ht="45.75" customHeight="1" outlineLevel="4" x14ac:dyDescent="0.3">
      <c r="A164" s="4" t="s">
        <v>24</v>
      </c>
      <c r="B164" s="20" t="s">
        <v>9</v>
      </c>
      <c r="C164" s="20" t="s">
        <v>115</v>
      </c>
      <c r="D164" s="19" t="s">
        <v>340</v>
      </c>
      <c r="E164" s="20" t="s">
        <v>25</v>
      </c>
      <c r="F164" s="36">
        <f>F165</f>
        <v>20</v>
      </c>
      <c r="G164" s="36">
        <f>G165</f>
        <v>20</v>
      </c>
      <c r="H164" s="6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8">
        <v>0</v>
      </c>
      <c r="X164" s="7">
        <v>0</v>
      </c>
      <c r="Y164" s="8">
        <v>0</v>
      </c>
      <c r="Z164" s="7">
        <v>0</v>
      </c>
    </row>
    <row r="165" spans="1:26" ht="63.75" customHeight="1" outlineLevel="5" x14ac:dyDescent="0.3">
      <c r="A165" s="4" t="s">
        <v>26</v>
      </c>
      <c r="B165" s="20" t="s">
        <v>9</v>
      </c>
      <c r="C165" s="20" t="s">
        <v>115</v>
      </c>
      <c r="D165" s="19" t="s">
        <v>340</v>
      </c>
      <c r="E165" s="20" t="s">
        <v>27</v>
      </c>
      <c r="F165" s="36">
        <v>20</v>
      </c>
      <c r="G165" s="36">
        <v>20</v>
      </c>
      <c r="H165" s="6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8">
        <v>0</v>
      </c>
      <c r="X165" s="7">
        <v>0</v>
      </c>
      <c r="Y165" s="8">
        <v>0</v>
      </c>
      <c r="Z165" s="7">
        <v>0</v>
      </c>
    </row>
    <row r="166" spans="1:26" ht="45.75" customHeight="1" outlineLevel="3" x14ac:dyDescent="0.3">
      <c r="A166" s="4" t="s">
        <v>117</v>
      </c>
      <c r="B166" s="20" t="s">
        <v>9</v>
      </c>
      <c r="C166" s="20" t="s">
        <v>115</v>
      </c>
      <c r="D166" s="19" t="s">
        <v>341</v>
      </c>
      <c r="E166" s="20"/>
      <c r="F166" s="36">
        <f>F167</f>
        <v>30</v>
      </c>
      <c r="G166" s="36">
        <f>G167</f>
        <v>30</v>
      </c>
      <c r="H166" s="6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8">
        <v>0</v>
      </c>
      <c r="X166" s="7">
        <v>0</v>
      </c>
      <c r="Y166" s="8">
        <v>0</v>
      </c>
      <c r="Z166" s="7">
        <v>0</v>
      </c>
    </row>
    <row r="167" spans="1:26" ht="46.5" customHeight="1" outlineLevel="4" x14ac:dyDescent="0.3">
      <c r="A167" s="4" t="s">
        <v>24</v>
      </c>
      <c r="B167" s="20" t="s">
        <v>9</v>
      </c>
      <c r="C167" s="20" t="s">
        <v>115</v>
      </c>
      <c r="D167" s="19" t="s">
        <v>341</v>
      </c>
      <c r="E167" s="20" t="s">
        <v>25</v>
      </c>
      <c r="F167" s="36">
        <f>F168</f>
        <v>30</v>
      </c>
      <c r="G167" s="36">
        <f>G168</f>
        <v>30</v>
      </c>
      <c r="H167" s="6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8">
        <v>0</v>
      </c>
      <c r="X167" s="7">
        <v>0</v>
      </c>
      <c r="Y167" s="8">
        <v>0</v>
      </c>
      <c r="Z167" s="7">
        <v>0</v>
      </c>
    </row>
    <row r="168" spans="1:26" ht="52.5" customHeight="1" outlineLevel="5" x14ac:dyDescent="0.3">
      <c r="A168" s="4" t="s">
        <v>26</v>
      </c>
      <c r="B168" s="20" t="s">
        <v>9</v>
      </c>
      <c r="C168" s="20" t="s">
        <v>115</v>
      </c>
      <c r="D168" s="19" t="s">
        <v>341</v>
      </c>
      <c r="E168" s="20" t="s">
        <v>27</v>
      </c>
      <c r="F168" s="36">
        <v>30</v>
      </c>
      <c r="G168" s="36">
        <v>30</v>
      </c>
      <c r="H168" s="6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8">
        <v>0</v>
      </c>
      <c r="X168" s="7">
        <v>0</v>
      </c>
      <c r="Y168" s="8">
        <v>0</v>
      </c>
      <c r="Z168" s="7">
        <v>0</v>
      </c>
    </row>
    <row r="169" spans="1:26" ht="46.5" customHeight="1" outlineLevel="3" x14ac:dyDescent="0.3">
      <c r="A169" s="4" t="s">
        <v>118</v>
      </c>
      <c r="B169" s="20" t="s">
        <v>9</v>
      </c>
      <c r="C169" s="20" t="s">
        <v>115</v>
      </c>
      <c r="D169" s="19" t="s">
        <v>342</v>
      </c>
      <c r="E169" s="20"/>
      <c r="F169" s="36">
        <f>F170</f>
        <v>20</v>
      </c>
      <c r="G169" s="36">
        <f>G170</f>
        <v>20</v>
      </c>
      <c r="H169" s="6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8">
        <v>0.88</v>
      </c>
      <c r="X169" s="7">
        <v>0</v>
      </c>
      <c r="Y169" s="8">
        <v>0</v>
      </c>
      <c r="Z169" s="7">
        <v>0</v>
      </c>
    </row>
    <row r="170" spans="1:26" ht="48" customHeight="1" outlineLevel="4" x14ac:dyDescent="0.3">
      <c r="A170" s="4" t="s">
        <v>24</v>
      </c>
      <c r="B170" s="20" t="s">
        <v>9</v>
      </c>
      <c r="C170" s="20" t="s">
        <v>115</v>
      </c>
      <c r="D170" s="19" t="s">
        <v>342</v>
      </c>
      <c r="E170" s="20" t="s">
        <v>25</v>
      </c>
      <c r="F170" s="36">
        <f>F171</f>
        <v>20</v>
      </c>
      <c r="G170" s="36">
        <f>G171</f>
        <v>20</v>
      </c>
      <c r="H170" s="6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8">
        <v>0.88</v>
      </c>
      <c r="X170" s="7">
        <v>0</v>
      </c>
      <c r="Y170" s="8">
        <v>0</v>
      </c>
      <c r="Z170" s="7">
        <v>0</v>
      </c>
    </row>
    <row r="171" spans="1:26" ht="59.25" customHeight="1" outlineLevel="5" x14ac:dyDescent="0.3">
      <c r="A171" s="4" t="s">
        <v>26</v>
      </c>
      <c r="B171" s="20" t="s">
        <v>9</v>
      </c>
      <c r="C171" s="20" t="s">
        <v>115</v>
      </c>
      <c r="D171" s="19" t="s">
        <v>342</v>
      </c>
      <c r="E171" s="20" t="s">
        <v>27</v>
      </c>
      <c r="F171" s="36">
        <v>20</v>
      </c>
      <c r="G171" s="36">
        <v>20</v>
      </c>
      <c r="H171" s="6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8">
        <v>0.88</v>
      </c>
      <c r="X171" s="7">
        <v>0</v>
      </c>
      <c r="Y171" s="8">
        <v>0</v>
      </c>
      <c r="Z171" s="7">
        <v>0</v>
      </c>
    </row>
    <row r="172" spans="1:26" ht="46.5" customHeight="1" outlineLevel="3" x14ac:dyDescent="0.3">
      <c r="A172" s="4" t="s">
        <v>119</v>
      </c>
      <c r="B172" s="20" t="s">
        <v>9</v>
      </c>
      <c r="C172" s="20" t="s">
        <v>115</v>
      </c>
      <c r="D172" s="20">
        <v>1040126410</v>
      </c>
      <c r="E172" s="20"/>
      <c r="F172" s="36">
        <f>F173</f>
        <v>30</v>
      </c>
      <c r="G172" s="36">
        <f>G173</f>
        <v>30</v>
      </c>
      <c r="H172" s="6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8">
        <v>0.63497499999999996</v>
      </c>
      <c r="X172" s="7">
        <v>0</v>
      </c>
      <c r="Y172" s="8">
        <v>0</v>
      </c>
      <c r="Z172" s="7">
        <v>0</v>
      </c>
    </row>
    <row r="173" spans="1:26" ht="46.5" customHeight="1" outlineLevel="4" x14ac:dyDescent="0.3">
      <c r="A173" s="4" t="s">
        <v>24</v>
      </c>
      <c r="B173" s="20" t="s">
        <v>9</v>
      </c>
      <c r="C173" s="20" t="s">
        <v>115</v>
      </c>
      <c r="D173" s="20">
        <v>1040126410</v>
      </c>
      <c r="E173" s="20" t="s">
        <v>25</v>
      </c>
      <c r="F173" s="36">
        <f>F174</f>
        <v>30</v>
      </c>
      <c r="G173" s="36">
        <f>G174</f>
        <v>30</v>
      </c>
      <c r="H173" s="6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8">
        <v>0.63497499999999996</v>
      </c>
      <c r="X173" s="7">
        <v>0</v>
      </c>
      <c r="Y173" s="8">
        <v>0</v>
      </c>
      <c r="Z173" s="7">
        <v>0</v>
      </c>
    </row>
    <row r="174" spans="1:26" ht="55.5" customHeight="1" outlineLevel="5" x14ac:dyDescent="0.3">
      <c r="A174" s="4" t="s">
        <v>26</v>
      </c>
      <c r="B174" s="20" t="s">
        <v>9</v>
      </c>
      <c r="C174" s="20" t="s">
        <v>115</v>
      </c>
      <c r="D174" s="20">
        <v>1040126410</v>
      </c>
      <c r="E174" s="20" t="s">
        <v>27</v>
      </c>
      <c r="F174" s="36">
        <v>30</v>
      </c>
      <c r="G174" s="36">
        <v>30</v>
      </c>
      <c r="H174" s="6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8">
        <v>0.63497499999999996</v>
      </c>
      <c r="X174" s="7">
        <v>0</v>
      </c>
      <c r="Y174" s="8">
        <v>0</v>
      </c>
      <c r="Z174" s="7">
        <v>0</v>
      </c>
    </row>
    <row r="175" spans="1:26" ht="26.25" hidden="1" customHeight="1" outlineLevel="1" x14ac:dyDescent="0.3">
      <c r="A175" s="4" t="s">
        <v>120</v>
      </c>
      <c r="B175" s="20" t="s">
        <v>9</v>
      </c>
      <c r="C175" s="20" t="s">
        <v>121</v>
      </c>
      <c r="D175" s="20"/>
      <c r="E175" s="20"/>
      <c r="F175" s="36">
        <f t="shared" ref="F175:G178" si="7">F176</f>
        <v>0</v>
      </c>
      <c r="G175" s="36">
        <f t="shared" si="7"/>
        <v>0</v>
      </c>
      <c r="H175" s="6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8">
        <v>0</v>
      </c>
      <c r="X175" s="7">
        <v>0</v>
      </c>
      <c r="Y175" s="8">
        <v>0</v>
      </c>
      <c r="Z175" s="7">
        <v>0</v>
      </c>
    </row>
    <row r="176" spans="1:26" ht="24.75" hidden="1" customHeight="1" outlineLevel="2" x14ac:dyDescent="0.3">
      <c r="A176" s="4" t="s">
        <v>122</v>
      </c>
      <c r="B176" s="20" t="s">
        <v>9</v>
      </c>
      <c r="C176" s="20" t="s">
        <v>123</v>
      </c>
      <c r="D176" s="20"/>
      <c r="E176" s="20"/>
      <c r="F176" s="36">
        <f t="shared" si="7"/>
        <v>0</v>
      </c>
      <c r="G176" s="36">
        <f t="shared" si="7"/>
        <v>0</v>
      </c>
      <c r="H176" s="6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8">
        <v>0</v>
      </c>
      <c r="X176" s="7">
        <v>0</v>
      </c>
      <c r="Y176" s="8">
        <v>0</v>
      </c>
      <c r="Z176" s="7">
        <v>0</v>
      </c>
    </row>
    <row r="177" spans="1:26" ht="28.5" hidden="1" customHeight="1" outlineLevel="3" x14ac:dyDescent="0.3">
      <c r="A177" s="4" t="s">
        <v>124</v>
      </c>
      <c r="B177" s="20" t="s">
        <v>9</v>
      </c>
      <c r="C177" s="20" t="s">
        <v>123</v>
      </c>
      <c r="D177" s="20" t="s">
        <v>125</v>
      </c>
      <c r="E177" s="20"/>
      <c r="F177" s="36">
        <f t="shared" si="7"/>
        <v>0</v>
      </c>
      <c r="G177" s="36">
        <f t="shared" si="7"/>
        <v>0</v>
      </c>
      <c r="H177" s="6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8">
        <v>0</v>
      </c>
      <c r="X177" s="7">
        <v>0</v>
      </c>
      <c r="Y177" s="8">
        <v>0</v>
      </c>
      <c r="Z177" s="7">
        <v>0</v>
      </c>
    </row>
    <row r="178" spans="1:26" ht="44.25" hidden="1" customHeight="1" outlineLevel="4" x14ac:dyDescent="0.3">
      <c r="A178" s="4" t="s">
        <v>84</v>
      </c>
      <c r="B178" s="20" t="s">
        <v>9</v>
      </c>
      <c r="C178" s="20" t="s">
        <v>123</v>
      </c>
      <c r="D178" s="20" t="s">
        <v>125</v>
      </c>
      <c r="E178" s="20" t="s">
        <v>85</v>
      </c>
      <c r="F178" s="36">
        <f t="shared" si="7"/>
        <v>0</v>
      </c>
      <c r="G178" s="36">
        <f t="shared" si="7"/>
        <v>0</v>
      </c>
      <c r="H178" s="6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8">
        <v>0</v>
      </c>
      <c r="X178" s="7">
        <v>0</v>
      </c>
      <c r="Y178" s="8">
        <v>0</v>
      </c>
      <c r="Z178" s="7">
        <v>0</v>
      </c>
    </row>
    <row r="179" spans="1:26" ht="26.25" hidden="1" customHeight="1" outlineLevel="5" x14ac:dyDescent="0.3">
      <c r="A179" s="4" t="s">
        <v>126</v>
      </c>
      <c r="B179" s="20" t="s">
        <v>9</v>
      </c>
      <c r="C179" s="20" t="s">
        <v>123</v>
      </c>
      <c r="D179" s="20" t="s">
        <v>125</v>
      </c>
      <c r="E179" s="20" t="s">
        <v>87</v>
      </c>
      <c r="F179" s="36"/>
      <c r="G179" s="36"/>
      <c r="H179" s="6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8">
        <v>0</v>
      </c>
      <c r="X179" s="7">
        <v>0</v>
      </c>
      <c r="Y179" s="8">
        <v>0</v>
      </c>
      <c r="Z179" s="7">
        <v>0</v>
      </c>
    </row>
    <row r="180" spans="1:26" ht="25.5" customHeight="1" outlineLevel="1" collapsed="1" x14ac:dyDescent="0.3">
      <c r="A180" s="4" t="s">
        <v>127</v>
      </c>
      <c r="B180" s="20" t="s">
        <v>9</v>
      </c>
      <c r="C180" s="20" t="s">
        <v>128</v>
      </c>
      <c r="D180" s="20"/>
      <c r="E180" s="20"/>
      <c r="F180" s="36">
        <f>F181+F185+F189</f>
        <v>5666.5520999999999</v>
      </c>
      <c r="G180" s="36">
        <f>G181+G185+G189</f>
        <v>5670.0924399999994</v>
      </c>
      <c r="H180" s="6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8">
        <v>0.81899977410750202</v>
      </c>
      <c r="X180" s="7">
        <v>0</v>
      </c>
      <c r="Y180" s="8">
        <v>0</v>
      </c>
      <c r="Z180" s="7">
        <v>0</v>
      </c>
    </row>
    <row r="181" spans="1:26" ht="24.75" customHeight="1" outlineLevel="2" x14ac:dyDescent="0.3">
      <c r="A181" s="4" t="s">
        <v>129</v>
      </c>
      <c r="B181" s="20" t="s">
        <v>9</v>
      </c>
      <c r="C181" s="20" t="s">
        <v>130</v>
      </c>
      <c r="D181" s="20"/>
      <c r="E181" s="20"/>
      <c r="F181" s="36">
        <f t="shared" ref="F181:G183" si="8">F182</f>
        <v>4631.8999999999996</v>
      </c>
      <c r="G181" s="36">
        <f t="shared" si="8"/>
        <v>4631.8999999999996</v>
      </c>
      <c r="H181" s="6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8">
        <v>0.66665977405338295</v>
      </c>
      <c r="X181" s="7">
        <v>0</v>
      </c>
      <c r="Y181" s="8">
        <v>0</v>
      </c>
      <c r="Z181" s="7">
        <v>0</v>
      </c>
    </row>
    <row r="182" spans="1:26" ht="47.25" customHeight="1" outlineLevel="3" x14ac:dyDescent="0.3">
      <c r="A182" s="4" t="s">
        <v>131</v>
      </c>
      <c r="B182" s="20" t="s">
        <v>9</v>
      </c>
      <c r="C182" s="20" t="s">
        <v>130</v>
      </c>
      <c r="D182" s="20" t="s">
        <v>132</v>
      </c>
      <c r="E182" s="20"/>
      <c r="F182" s="36">
        <f t="shared" si="8"/>
        <v>4631.8999999999996</v>
      </c>
      <c r="G182" s="36">
        <f t="shared" si="8"/>
        <v>4631.8999999999996</v>
      </c>
      <c r="H182" s="6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8">
        <v>0.66665977405338295</v>
      </c>
      <c r="X182" s="7">
        <v>0</v>
      </c>
      <c r="Y182" s="8">
        <v>0</v>
      </c>
      <c r="Z182" s="7">
        <v>0</v>
      </c>
    </row>
    <row r="183" spans="1:26" ht="26.25" customHeight="1" outlineLevel="4" x14ac:dyDescent="0.3">
      <c r="A183" s="4" t="s">
        <v>133</v>
      </c>
      <c r="B183" s="20" t="s">
        <v>9</v>
      </c>
      <c r="C183" s="20" t="s">
        <v>130</v>
      </c>
      <c r="D183" s="20" t="s">
        <v>132</v>
      </c>
      <c r="E183" s="20" t="s">
        <v>134</v>
      </c>
      <c r="F183" s="36">
        <f t="shared" si="8"/>
        <v>4631.8999999999996</v>
      </c>
      <c r="G183" s="36">
        <f t="shared" si="8"/>
        <v>4631.8999999999996</v>
      </c>
      <c r="H183" s="6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8">
        <v>0.66665977405338295</v>
      </c>
      <c r="X183" s="7">
        <v>0</v>
      </c>
      <c r="Y183" s="8">
        <v>0</v>
      </c>
      <c r="Z183" s="7">
        <v>0</v>
      </c>
    </row>
    <row r="184" spans="1:26" ht="26.25" customHeight="1" outlineLevel="5" x14ac:dyDescent="0.3">
      <c r="A184" s="4" t="s">
        <v>135</v>
      </c>
      <c r="B184" s="20" t="s">
        <v>9</v>
      </c>
      <c r="C184" s="20" t="s">
        <v>130</v>
      </c>
      <c r="D184" s="20" t="s">
        <v>132</v>
      </c>
      <c r="E184" s="20" t="s">
        <v>136</v>
      </c>
      <c r="F184" s="36">
        <v>4631.8999999999996</v>
      </c>
      <c r="G184" s="36">
        <v>4631.8999999999996</v>
      </c>
      <c r="H184" s="6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8">
        <v>0.66665977405338295</v>
      </c>
      <c r="X184" s="7">
        <v>0</v>
      </c>
      <c r="Y184" s="8">
        <v>0</v>
      </c>
      <c r="Z184" s="7">
        <v>0</v>
      </c>
    </row>
    <row r="185" spans="1:26" ht="26.25" hidden="1" customHeight="1" outlineLevel="2" x14ac:dyDescent="0.3">
      <c r="A185" s="4" t="s">
        <v>137</v>
      </c>
      <c r="B185" s="20" t="s">
        <v>9</v>
      </c>
      <c r="C185" s="20" t="s">
        <v>138</v>
      </c>
      <c r="D185" s="20"/>
      <c r="E185" s="20"/>
      <c r="F185" s="36">
        <f t="shared" ref="F185:G187" si="9">F186</f>
        <v>0</v>
      </c>
      <c r="G185" s="36">
        <f t="shared" si="9"/>
        <v>0</v>
      </c>
      <c r="H185" s="6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8">
        <v>0</v>
      </c>
      <c r="X185" s="7">
        <v>0</v>
      </c>
      <c r="Y185" s="8">
        <v>0</v>
      </c>
      <c r="Z185" s="7">
        <v>0</v>
      </c>
    </row>
    <row r="186" spans="1:26" ht="84" hidden="1" customHeight="1" outlineLevel="3" x14ac:dyDescent="0.3">
      <c r="A186" s="15" t="s">
        <v>273</v>
      </c>
      <c r="B186" s="20" t="s">
        <v>9</v>
      </c>
      <c r="C186" s="20" t="s">
        <v>138</v>
      </c>
      <c r="D186" s="20">
        <v>9990010250</v>
      </c>
      <c r="E186" s="20"/>
      <c r="F186" s="36">
        <f t="shared" si="9"/>
        <v>0</v>
      </c>
      <c r="G186" s="36">
        <f t="shared" si="9"/>
        <v>0</v>
      </c>
      <c r="H186" s="6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8">
        <v>0</v>
      </c>
      <c r="X186" s="7">
        <v>0</v>
      </c>
      <c r="Y186" s="8">
        <v>0</v>
      </c>
      <c r="Z186" s="7">
        <v>0</v>
      </c>
    </row>
    <row r="187" spans="1:26" ht="25.5" hidden="1" customHeight="1" outlineLevel="4" x14ac:dyDescent="0.3">
      <c r="A187" s="4" t="s">
        <v>133</v>
      </c>
      <c r="B187" s="20" t="s">
        <v>9</v>
      </c>
      <c r="C187" s="20" t="s">
        <v>138</v>
      </c>
      <c r="D187" s="20">
        <v>9990010250</v>
      </c>
      <c r="E187" s="20" t="s">
        <v>134</v>
      </c>
      <c r="F187" s="36">
        <f t="shared" si="9"/>
        <v>0</v>
      </c>
      <c r="G187" s="36">
        <f t="shared" si="9"/>
        <v>0</v>
      </c>
      <c r="H187" s="6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8">
        <v>0</v>
      </c>
      <c r="X187" s="7">
        <v>0</v>
      </c>
      <c r="Y187" s="8">
        <v>0</v>
      </c>
      <c r="Z187" s="7">
        <v>0</v>
      </c>
    </row>
    <row r="188" spans="1:26" ht="27" hidden="1" customHeight="1" outlineLevel="5" x14ac:dyDescent="0.3">
      <c r="A188" s="4" t="s">
        <v>135</v>
      </c>
      <c r="B188" s="20" t="s">
        <v>9</v>
      </c>
      <c r="C188" s="20" t="s">
        <v>138</v>
      </c>
      <c r="D188" s="20">
        <v>9990010250</v>
      </c>
      <c r="E188" s="20" t="s">
        <v>136</v>
      </c>
      <c r="F188" s="36"/>
      <c r="G188" s="36"/>
      <c r="H188" s="6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8">
        <v>0</v>
      </c>
      <c r="X188" s="7">
        <v>0</v>
      </c>
      <c r="Y188" s="8">
        <v>0</v>
      </c>
      <c r="Z188" s="7">
        <v>0</v>
      </c>
    </row>
    <row r="189" spans="1:26" ht="25.5" customHeight="1" outlineLevel="2" collapsed="1" x14ac:dyDescent="0.3">
      <c r="A189" s="4" t="s">
        <v>139</v>
      </c>
      <c r="B189" s="20" t="s">
        <v>9</v>
      </c>
      <c r="C189" s="20" t="s">
        <v>140</v>
      </c>
      <c r="D189" s="20"/>
      <c r="E189" s="20"/>
      <c r="F189" s="36">
        <f>F190+F193+F196+F199</f>
        <v>1034.6521</v>
      </c>
      <c r="G189" s="36">
        <f>G190+G193+G196+G199</f>
        <v>1038.19244</v>
      </c>
      <c r="H189" s="6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8">
        <v>0.86392718332688401</v>
      </c>
      <c r="X189" s="7">
        <v>0</v>
      </c>
      <c r="Y189" s="8">
        <v>0</v>
      </c>
      <c r="Z189" s="7">
        <v>0</v>
      </c>
    </row>
    <row r="190" spans="1:26" ht="96" customHeight="1" outlineLevel="3" x14ac:dyDescent="0.3">
      <c r="A190" s="16" t="s">
        <v>275</v>
      </c>
      <c r="B190" s="20" t="s">
        <v>9</v>
      </c>
      <c r="C190" s="20" t="s">
        <v>140</v>
      </c>
      <c r="D190" s="19" t="s">
        <v>274</v>
      </c>
      <c r="E190" s="20"/>
      <c r="F190" s="36">
        <f>F191</f>
        <v>917.81816000000003</v>
      </c>
      <c r="G190" s="36">
        <f>G191</f>
        <v>917.81816000000003</v>
      </c>
      <c r="H190" s="6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8">
        <v>0.79865663782339502</v>
      </c>
      <c r="X190" s="7">
        <v>0</v>
      </c>
      <c r="Y190" s="8">
        <v>0</v>
      </c>
      <c r="Z190" s="7">
        <v>0</v>
      </c>
    </row>
    <row r="191" spans="1:26" ht="45" customHeight="1" outlineLevel="4" x14ac:dyDescent="0.3">
      <c r="A191" s="4" t="s">
        <v>84</v>
      </c>
      <c r="B191" s="20" t="s">
        <v>9</v>
      </c>
      <c r="C191" s="20" t="s">
        <v>140</v>
      </c>
      <c r="D191" s="19" t="s">
        <v>274</v>
      </c>
      <c r="E191" s="20" t="s">
        <v>85</v>
      </c>
      <c r="F191" s="36">
        <f>F192</f>
        <v>917.81816000000003</v>
      </c>
      <c r="G191" s="36">
        <f>G192</f>
        <v>917.81816000000003</v>
      </c>
      <c r="H191" s="6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8">
        <v>0.79865663782339502</v>
      </c>
      <c r="X191" s="7">
        <v>0</v>
      </c>
      <c r="Y191" s="8">
        <v>0</v>
      </c>
      <c r="Z191" s="7">
        <v>0</v>
      </c>
    </row>
    <row r="192" spans="1:26" ht="24" customHeight="1" outlineLevel="5" x14ac:dyDescent="0.3">
      <c r="A192" s="4" t="s">
        <v>86</v>
      </c>
      <c r="B192" s="20" t="s">
        <v>9</v>
      </c>
      <c r="C192" s="20" t="s">
        <v>140</v>
      </c>
      <c r="D192" s="19" t="s">
        <v>274</v>
      </c>
      <c r="E192" s="20" t="s">
        <v>87</v>
      </c>
      <c r="F192" s="36">
        <v>917.81816000000003</v>
      </c>
      <c r="G192" s="36">
        <v>917.81816000000003</v>
      </c>
      <c r="H192" s="6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8">
        <v>0.79865663782339502</v>
      </c>
      <c r="X192" s="7">
        <v>0</v>
      </c>
      <c r="Y192" s="8">
        <v>0</v>
      </c>
      <c r="Z192" s="7">
        <v>0</v>
      </c>
    </row>
    <row r="193" spans="1:26" ht="108" hidden="1" outlineLevel="3" x14ac:dyDescent="0.3">
      <c r="A193" s="4" t="s">
        <v>141</v>
      </c>
      <c r="B193" s="20" t="s">
        <v>9</v>
      </c>
      <c r="C193" s="20" t="s">
        <v>140</v>
      </c>
      <c r="D193" s="19" t="s">
        <v>365</v>
      </c>
      <c r="E193" s="20"/>
      <c r="F193" s="36">
        <f>F194</f>
        <v>0</v>
      </c>
      <c r="G193" s="36">
        <f>G194</f>
        <v>0</v>
      </c>
      <c r="H193" s="6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8">
        <v>1</v>
      </c>
      <c r="X193" s="7">
        <v>0</v>
      </c>
      <c r="Y193" s="8">
        <v>0</v>
      </c>
      <c r="Z193" s="7">
        <v>0</v>
      </c>
    </row>
    <row r="194" spans="1:26" ht="36" hidden="1" outlineLevel="4" x14ac:dyDescent="0.3">
      <c r="A194" s="4" t="s">
        <v>84</v>
      </c>
      <c r="B194" s="20" t="s">
        <v>9</v>
      </c>
      <c r="C194" s="20" t="s">
        <v>140</v>
      </c>
      <c r="D194" s="19" t="s">
        <v>365</v>
      </c>
      <c r="E194" s="20" t="s">
        <v>85</v>
      </c>
      <c r="F194" s="36">
        <f>F195</f>
        <v>0</v>
      </c>
      <c r="G194" s="36">
        <f>G195</f>
        <v>0</v>
      </c>
      <c r="H194" s="6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8">
        <v>1</v>
      </c>
      <c r="X194" s="7">
        <v>0</v>
      </c>
      <c r="Y194" s="8">
        <v>0</v>
      </c>
      <c r="Z194" s="7">
        <v>0</v>
      </c>
    </row>
    <row r="195" spans="1:26" ht="18" hidden="1" outlineLevel="5" x14ac:dyDescent="0.3">
      <c r="A195" s="4" t="s">
        <v>86</v>
      </c>
      <c r="B195" s="20" t="s">
        <v>9</v>
      </c>
      <c r="C195" s="20" t="s">
        <v>140</v>
      </c>
      <c r="D195" s="19" t="s">
        <v>365</v>
      </c>
      <c r="E195" s="20" t="s">
        <v>87</v>
      </c>
      <c r="F195" s="36"/>
      <c r="G195" s="36"/>
      <c r="H195" s="6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8">
        <v>1</v>
      </c>
      <c r="X195" s="7">
        <v>0</v>
      </c>
      <c r="Y195" s="8">
        <v>0</v>
      </c>
      <c r="Z195" s="7">
        <v>0</v>
      </c>
    </row>
    <row r="196" spans="1:26" ht="72" outlineLevel="3" collapsed="1" x14ac:dyDescent="0.3">
      <c r="A196" s="4" t="s">
        <v>142</v>
      </c>
      <c r="B196" s="20" t="s">
        <v>9</v>
      </c>
      <c r="C196" s="20" t="s">
        <v>140</v>
      </c>
      <c r="D196" s="21" t="s">
        <v>366</v>
      </c>
      <c r="E196" s="20"/>
      <c r="F196" s="36">
        <f>F197</f>
        <v>116.83394</v>
      </c>
      <c r="G196" s="36">
        <f>G197</f>
        <v>120.37428</v>
      </c>
      <c r="H196" s="6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8">
        <v>1</v>
      </c>
      <c r="X196" s="7">
        <v>0</v>
      </c>
      <c r="Y196" s="8">
        <v>0</v>
      </c>
      <c r="Z196" s="7">
        <v>0</v>
      </c>
    </row>
    <row r="197" spans="1:26" ht="36" outlineLevel="4" x14ac:dyDescent="0.3">
      <c r="A197" s="4" t="s">
        <v>84</v>
      </c>
      <c r="B197" s="20" t="s">
        <v>9</v>
      </c>
      <c r="C197" s="20" t="s">
        <v>140</v>
      </c>
      <c r="D197" s="21" t="s">
        <v>366</v>
      </c>
      <c r="E197" s="20" t="s">
        <v>85</v>
      </c>
      <c r="F197" s="36">
        <f>F198</f>
        <v>116.83394</v>
      </c>
      <c r="G197" s="36">
        <f>G198</f>
        <v>120.37428</v>
      </c>
      <c r="H197" s="6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8">
        <v>1</v>
      </c>
      <c r="X197" s="7">
        <v>0</v>
      </c>
      <c r="Y197" s="8">
        <v>0</v>
      </c>
      <c r="Z197" s="7">
        <v>0</v>
      </c>
    </row>
    <row r="198" spans="1:26" ht="24" customHeight="1" outlineLevel="5" x14ac:dyDescent="0.3">
      <c r="A198" s="4" t="s">
        <v>86</v>
      </c>
      <c r="B198" s="20" t="s">
        <v>9</v>
      </c>
      <c r="C198" s="20" t="s">
        <v>140</v>
      </c>
      <c r="D198" s="21" t="s">
        <v>366</v>
      </c>
      <c r="E198" s="20" t="s">
        <v>87</v>
      </c>
      <c r="F198" s="36">
        <v>116.83394</v>
      </c>
      <c r="G198" s="36">
        <v>120.37428</v>
      </c>
      <c r="H198" s="6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8">
        <v>1</v>
      </c>
      <c r="X198" s="7">
        <v>0</v>
      </c>
      <c r="Y198" s="8">
        <v>0</v>
      </c>
      <c r="Z198" s="7">
        <v>0</v>
      </c>
    </row>
    <row r="199" spans="1:26" ht="36" hidden="1" outlineLevel="5" x14ac:dyDescent="0.3">
      <c r="A199" s="23" t="s">
        <v>278</v>
      </c>
      <c r="B199" s="20" t="s">
        <v>9</v>
      </c>
      <c r="C199" s="19" t="s">
        <v>279</v>
      </c>
      <c r="D199" s="19" t="s">
        <v>343</v>
      </c>
      <c r="E199" s="22"/>
      <c r="F199" s="36">
        <f>F200</f>
        <v>0</v>
      </c>
      <c r="G199" s="36">
        <f>G200</f>
        <v>0</v>
      </c>
      <c r="H199" s="6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8"/>
      <c r="X199" s="7"/>
      <c r="Y199" s="8"/>
      <c r="Z199" s="7"/>
    </row>
    <row r="200" spans="1:26" ht="36" hidden="1" outlineLevel="5" x14ac:dyDescent="0.3">
      <c r="A200" s="4" t="s">
        <v>133</v>
      </c>
      <c r="B200" s="20" t="s">
        <v>9</v>
      </c>
      <c r="C200" s="19" t="s">
        <v>279</v>
      </c>
      <c r="D200" s="19" t="s">
        <v>343</v>
      </c>
      <c r="E200" s="19" t="s">
        <v>280</v>
      </c>
      <c r="F200" s="36">
        <f>F201</f>
        <v>0</v>
      </c>
      <c r="G200" s="36">
        <f>G201</f>
        <v>0</v>
      </c>
      <c r="H200" s="6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8"/>
      <c r="X200" s="7"/>
      <c r="Y200" s="8"/>
      <c r="Z200" s="7"/>
    </row>
    <row r="201" spans="1:26" ht="36" hidden="1" outlineLevel="5" x14ac:dyDescent="0.3">
      <c r="A201" s="4" t="s">
        <v>219</v>
      </c>
      <c r="B201" s="20" t="s">
        <v>9</v>
      </c>
      <c r="C201" s="19" t="s">
        <v>279</v>
      </c>
      <c r="D201" s="19" t="s">
        <v>343</v>
      </c>
      <c r="E201" s="19" t="s">
        <v>281</v>
      </c>
      <c r="F201" s="36"/>
      <c r="G201" s="36"/>
      <c r="H201" s="6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8"/>
      <c r="X201" s="7"/>
      <c r="Y201" s="8"/>
      <c r="Z201" s="7"/>
    </row>
    <row r="202" spans="1:26" ht="27" customHeight="1" outlineLevel="1" collapsed="1" x14ac:dyDescent="0.3">
      <c r="A202" s="4" t="s">
        <v>143</v>
      </c>
      <c r="B202" s="20" t="s">
        <v>9</v>
      </c>
      <c r="C202" s="20" t="s">
        <v>144</v>
      </c>
      <c r="D202" s="20"/>
      <c r="E202" s="20"/>
      <c r="F202" s="36">
        <f t="shared" ref="F202:G205" si="10">F203</f>
        <v>160</v>
      </c>
      <c r="G202" s="36">
        <f t="shared" si="10"/>
        <v>160</v>
      </c>
      <c r="H202" s="6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8">
        <v>0.98923379174852699</v>
      </c>
      <c r="X202" s="7">
        <v>0</v>
      </c>
      <c r="Y202" s="8">
        <v>0</v>
      </c>
      <c r="Z202" s="7">
        <v>0</v>
      </c>
    </row>
    <row r="203" spans="1:26" ht="30" customHeight="1" outlineLevel="2" x14ac:dyDescent="0.3">
      <c r="A203" s="4" t="s">
        <v>145</v>
      </c>
      <c r="B203" s="20" t="s">
        <v>9</v>
      </c>
      <c r="C203" s="20" t="s">
        <v>146</v>
      </c>
      <c r="D203" s="20"/>
      <c r="E203" s="20"/>
      <c r="F203" s="36">
        <f t="shared" si="10"/>
        <v>160</v>
      </c>
      <c r="G203" s="36">
        <f t="shared" si="10"/>
        <v>160</v>
      </c>
      <c r="H203" s="6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8">
        <v>0.98923379174852699</v>
      </c>
      <c r="X203" s="7">
        <v>0</v>
      </c>
      <c r="Y203" s="8">
        <v>0</v>
      </c>
      <c r="Z203" s="7">
        <v>0</v>
      </c>
    </row>
    <row r="204" spans="1:26" ht="66" customHeight="1" outlineLevel="3" x14ac:dyDescent="0.3">
      <c r="A204" s="4" t="s">
        <v>147</v>
      </c>
      <c r="B204" s="20" t="s">
        <v>9</v>
      </c>
      <c r="C204" s="20" t="s">
        <v>146</v>
      </c>
      <c r="D204" s="19" t="s">
        <v>276</v>
      </c>
      <c r="E204" s="20"/>
      <c r="F204" s="36">
        <f t="shared" si="10"/>
        <v>160</v>
      </c>
      <c r="G204" s="36">
        <f t="shared" si="10"/>
        <v>160</v>
      </c>
      <c r="H204" s="6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8">
        <v>0.98923379174852699</v>
      </c>
      <c r="X204" s="7">
        <v>0</v>
      </c>
      <c r="Y204" s="8">
        <v>0</v>
      </c>
      <c r="Z204" s="7">
        <v>0</v>
      </c>
    </row>
    <row r="205" spans="1:26" ht="45.75" customHeight="1" outlineLevel="4" x14ac:dyDescent="0.3">
      <c r="A205" s="4" t="s">
        <v>24</v>
      </c>
      <c r="B205" s="20" t="s">
        <v>9</v>
      </c>
      <c r="C205" s="20" t="s">
        <v>146</v>
      </c>
      <c r="D205" s="19" t="s">
        <v>276</v>
      </c>
      <c r="E205" s="20" t="s">
        <v>25</v>
      </c>
      <c r="F205" s="36">
        <f t="shared" si="10"/>
        <v>160</v>
      </c>
      <c r="G205" s="36">
        <f t="shared" si="10"/>
        <v>160</v>
      </c>
      <c r="H205" s="6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8">
        <v>0.98923379174852699</v>
      </c>
      <c r="X205" s="7">
        <v>0</v>
      </c>
      <c r="Y205" s="8">
        <v>0</v>
      </c>
      <c r="Z205" s="7">
        <v>0</v>
      </c>
    </row>
    <row r="206" spans="1:26" ht="54.75" customHeight="1" outlineLevel="5" x14ac:dyDescent="0.3">
      <c r="A206" s="4" t="s">
        <v>26</v>
      </c>
      <c r="B206" s="20" t="s">
        <v>9</v>
      </c>
      <c r="C206" s="20" t="s">
        <v>146</v>
      </c>
      <c r="D206" s="19" t="s">
        <v>276</v>
      </c>
      <c r="E206" s="20" t="s">
        <v>27</v>
      </c>
      <c r="F206" s="36">
        <v>160</v>
      </c>
      <c r="G206" s="36">
        <v>160</v>
      </c>
      <c r="H206" s="6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8">
        <v>0.98923379174852699</v>
      </c>
      <c r="X206" s="7">
        <v>0</v>
      </c>
      <c r="Y206" s="8">
        <v>0</v>
      </c>
      <c r="Z206" s="7">
        <v>0</v>
      </c>
    </row>
    <row r="207" spans="1:26" ht="30" customHeight="1" outlineLevel="1" x14ac:dyDescent="0.3">
      <c r="A207" s="4" t="s">
        <v>148</v>
      </c>
      <c r="B207" s="20" t="s">
        <v>9</v>
      </c>
      <c r="C207" s="20" t="s">
        <v>149</v>
      </c>
      <c r="D207" s="20"/>
      <c r="E207" s="20"/>
      <c r="F207" s="36">
        <f t="shared" ref="F207:G210" si="11">F208</f>
        <v>1394.2</v>
      </c>
      <c r="G207" s="36">
        <f t="shared" si="11"/>
        <v>1394.2</v>
      </c>
      <c r="H207" s="6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8">
        <v>0.69633348547086604</v>
      </c>
      <c r="X207" s="7">
        <v>0</v>
      </c>
      <c r="Y207" s="8">
        <v>0</v>
      </c>
      <c r="Z207" s="7">
        <v>0</v>
      </c>
    </row>
    <row r="208" spans="1:26" ht="26.25" customHeight="1" outlineLevel="2" x14ac:dyDescent="0.3">
      <c r="A208" s="4" t="s">
        <v>150</v>
      </c>
      <c r="B208" s="20" t="s">
        <v>9</v>
      </c>
      <c r="C208" s="20" t="s">
        <v>151</v>
      </c>
      <c r="D208" s="20"/>
      <c r="E208" s="20"/>
      <c r="F208" s="36">
        <f t="shared" si="11"/>
        <v>1394.2</v>
      </c>
      <c r="G208" s="36">
        <f t="shared" si="11"/>
        <v>1394.2</v>
      </c>
      <c r="H208" s="6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8">
        <v>0.69633348547086604</v>
      </c>
      <c r="X208" s="7">
        <v>0</v>
      </c>
      <c r="Y208" s="8">
        <v>0</v>
      </c>
      <c r="Z208" s="7">
        <v>0</v>
      </c>
    </row>
    <row r="209" spans="1:26" ht="45.75" customHeight="1" outlineLevel="3" x14ac:dyDescent="0.3">
      <c r="A209" s="4" t="s">
        <v>152</v>
      </c>
      <c r="B209" s="20" t="s">
        <v>9</v>
      </c>
      <c r="C209" s="20" t="s">
        <v>151</v>
      </c>
      <c r="D209" s="19" t="s">
        <v>277</v>
      </c>
      <c r="E209" s="20"/>
      <c r="F209" s="36">
        <f t="shared" si="11"/>
        <v>1394.2</v>
      </c>
      <c r="G209" s="36">
        <f t="shared" si="11"/>
        <v>1394.2</v>
      </c>
      <c r="H209" s="6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8">
        <v>0.69633348547086604</v>
      </c>
      <c r="X209" s="7">
        <v>0</v>
      </c>
      <c r="Y209" s="8">
        <v>0</v>
      </c>
      <c r="Z209" s="7">
        <v>0</v>
      </c>
    </row>
    <row r="210" spans="1:26" ht="50.25" customHeight="1" outlineLevel="4" x14ac:dyDescent="0.3">
      <c r="A210" s="4" t="s">
        <v>153</v>
      </c>
      <c r="B210" s="20" t="s">
        <v>9</v>
      </c>
      <c r="C210" s="20" t="s">
        <v>151</v>
      </c>
      <c r="D210" s="19" t="s">
        <v>277</v>
      </c>
      <c r="E210" s="20" t="s">
        <v>154</v>
      </c>
      <c r="F210" s="36">
        <f t="shared" si="11"/>
        <v>1394.2</v>
      </c>
      <c r="G210" s="36">
        <f t="shared" si="11"/>
        <v>1394.2</v>
      </c>
      <c r="H210" s="6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8">
        <v>0.69633348547086604</v>
      </c>
      <c r="X210" s="7">
        <v>0</v>
      </c>
      <c r="Y210" s="8">
        <v>0</v>
      </c>
      <c r="Z210" s="7">
        <v>0</v>
      </c>
    </row>
    <row r="211" spans="1:26" ht="28.5" customHeight="1" outlineLevel="5" x14ac:dyDescent="0.3">
      <c r="A211" s="4" t="s">
        <v>155</v>
      </c>
      <c r="B211" s="20" t="s">
        <v>9</v>
      </c>
      <c r="C211" s="20" t="s">
        <v>151</v>
      </c>
      <c r="D211" s="19" t="s">
        <v>277</v>
      </c>
      <c r="E211" s="20" t="s">
        <v>156</v>
      </c>
      <c r="F211" s="36">
        <v>1394.2</v>
      </c>
      <c r="G211" s="36">
        <v>1394.2</v>
      </c>
      <c r="H211" s="6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8">
        <v>0.69633348547086604</v>
      </c>
      <c r="X211" s="7">
        <v>0</v>
      </c>
      <c r="Y211" s="8">
        <v>0</v>
      </c>
      <c r="Z211" s="7">
        <v>0</v>
      </c>
    </row>
    <row r="212" spans="1:26" ht="45.75" customHeight="1" x14ac:dyDescent="0.3">
      <c r="A212" s="4" t="s">
        <v>157</v>
      </c>
      <c r="B212" s="20" t="s">
        <v>158</v>
      </c>
      <c r="C212" s="20"/>
      <c r="D212" s="20"/>
      <c r="E212" s="20"/>
      <c r="F212" s="36">
        <f>F213+F238</f>
        <v>3129.2</v>
      </c>
      <c r="G212" s="36">
        <f>G213+G238</f>
        <v>3129.2</v>
      </c>
      <c r="H212" s="6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8">
        <v>0.69546553038340597</v>
      </c>
      <c r="X212" s="7">
        <v>0</v>
      </c>
      <c r="Y212" s="8">
        <v>0</v>
      </c>
      <c r="Z212" s="7">
        <v>0</v>
      </c>
    </row>
    <row r="213" spans="1:26" ht="26.25" customHeight="1" outlineLevel="1" x14ac:dyDescent="0.3">
      <c r="A213" s="4" t="s">
        <v>11</v>
      </c>
      <c r="B213" s="20" t="s">
        <v>158</v>
      </c>
      <c r="C213" s="20" t="s">
        <v>12</v>
      </c>
      <c r="D213" s="20"/>
      <c r="E213" s="20"/>
      <c r="F213" s="36">
        <f>F214+F221+F232</f>
        <v>2975</v>
      </c>
      <c r="G213" s="36">
        <f>G214+G221+G232</f>
        <v>2975</v>
      </c>
      <c r="H213" s="6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8">
        <v>0.69693838945864806</v>
      </c>
      <c r="X213" s="7">
        <v>0</v>
      </c>
      <c r="Y213" s="8">
        <v>0</v>
      </c>
      <c r="Z213" s="7">
        <v>0</v>
      </c>
    </row>
    <row r="214" spans="1:26" ht="63" customHeight="1" outlineLevel="2" x14ac:dyDescent="0.3">
      <c r="A214" s="4" t="s">
        <v>159</v>
      </c>
      <c r="B214" s="20" t="s">
        <v>158</v>
      </c>
      <c r="C214" s="20" t="s">
        <v>160</v>
      </c>
      <c r="D214" s="20"/>
      <c r="E214" s="20"/>
      <c r="F214" s="36">
        <f>F215+F218</f>
        <v>2201.6999999999998</v>
      </c>
      <c r="G214" s="36">
        <f>G215+G218</f>
        <v>2201.6999999999998</v>
      </c>
      <c r="H214" s="6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8">
        <v>0.68578101862924201</v>
      </c>
      <c r="X214" s="7">
        <v>0</v>
      </c>
      <c r="Y214" s="8">
        <v>0</v>
      </c>
      <c r="Z214" s="7">
        <v>0</v>
      </c>
    </row>
    <row r="215" spans="1:26" ht="30.75" customHeight="1" outlineLevel="3" x14ac:dyDescent="0.3">
      <c r="A215" s="4" t="s">
        <v>161</v>
      </c>
      <c r="B215" s="20" t="s">
        <v>158</v>
      </c>
      <c r="C215" s="20" t="s">
        <v>160</v>
      </c>
      <c r="D215" s="20" t="s">
        <v>162</v>
      </c>
      <c r="E215" s="20"/>
      <c r="F215" s="36">
        <f>F216</f>
        <v>2201.6999999999998</v>
      </c>
      <c r="G215" s="36">
        <f>G216</f>
        <v>2201.6999999999998</v>
      </c>
      <c r="H215" s="6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8">
        <v>0.677545691906005</v>
      </c>
      <c r="X215" s="7">
        <v>0</v>
      </c>
      <c r="Y215" s="8">
        <v>0</v>
      </c>
      <c r="Z215" s="7">
        <v>0</v>
      </c>
    </row>
    <row r="216" spans="1:26" ht="109.5" customHeight="1" outlineLevel="4" x14ac:dyDescent="0.3">
      <c r="A216" s="4" t="s">
        <v>17</v>
      </c>
      <c r="B216" s="20" t="s">
        <v>158</v>
      </c>
      <c r="C216" s="20" t="s">
        <v>160</v>
      </c>
      <c r="D216" s="20" t="s">
        <v>162</v>
      </c>
      <c r="E216" s="20" t="s">
        <v>18</v>
      </c>
      <c r="F216" s="36">
        <f>F217</f>
        <v>2201.6999999999998</v>
      </c>
      <c r="G216" s="36">
        <f>G217</f>
        <v>2201.6999999999998</v>
      </c>
      <c r="H216" s="6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8">
        <v>0.677545691906005</v>
      </c>
      <c r="X216" s="7">
        <v>0</v>
      </c>
      <c r="Y216" s="8">
        <v>0</v>
      </c>
      <c r="Z216" s="7">
        <v>0</v>
      </c>
    </row>
    <row r="217" spans="1:26" ht="51" customHeight="1" outlineLevel="5" x14ac:dyDescent="0.3">
      <c r="A217" s="4" t="s">
        <v>19</v>
      </c>
      <c r="B217" s="20" t="s">
        <v>158</v>
      </c>
      <c r="C217" s="20" t="s">
        <v>160</v>
      </c>
      <c r="D217" s="20" t="s">
        <v>162</v>
      </c>
      <c r="E217" s="20" t="s">
        <v>20</v>
      </c>
      <c r="F217" s="36">
        <v>2201.6999999999998</v>
      </c>
      <c r="G217" s="36">
        <v>2201.6999999999998</v>
      </c>
      <c r="H217" s="6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8">
        <v>0.677545691906005</v>
      </c>
      <c r="X217" s="7">
        <v>0</v>
      </c>
      <c r="Y217" s="8">
        <v>0</v>
      </c>
      <c r="Z217" s="7">
        <v>0</v>
      </c>
    </row>
    <row r="218" spans="1:26" ht="54" hidden="1" outlineLevel="3" x14ac:dyDescent="0.3">
      <c r="A218" s="4" t="s">
        <v>15</v>
      </c>
      <c r="B218" s="20" t="s">
        <v>158</v>
      </c>
      <c r="C218" s="20" t="s">
        <v>160</v>
      </c>
      <c r="D218" s="20" t="s">
        <v>36</v>
      </c>
      <c r="E218" s="20"/>
      <c r="F218" s="36">
        <f>F219</f>
        <v>0</v>
      </c>
      <c r="G218" s="36">
        <f>G219</f>
        <v>0</v>
      </c>
      <c r="H218" s="6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8">
        <v>1</v>
      </c>
      <c r="X218" s="7">
        <v>0</v>
      </c>
      <c r="Y218" s="8">
        <v>0</v>
      </c>
      <c r="Z218" s="7">
        <v>0</v>
      </c>
    </row>
    <row r="219" spans="1:26" ht="113.25" hidden="1" customHeight="1" outlineLevel="4" x14ac:dyDescent="0.3">
      <c r="A219" s="4" t="s">
        <v>17</v>
      </c>
      <c r="B219" s="20" t="s">
        <v>158</v>
      </c>
      <c r="C219" s="20" t="s">
        <v>160</v>
      </c>
      <c r="D219" s="20" t="s">
        <v>36</v>
      </c>
      <c r="E219" s="20" t="s">
        <v>18</v>
      </c>
      <c r="F219" s="36">
        <f>F220</f>
        <v>0</v>
      </c>
      <c r="G219" s="36">
        <f>G220</f>
        <v>0</v>
      </c>
      <c r="H219" s="6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8">
        <v>1</v>
      </c>
      <c r="X219" s="7">
        <v>0</v>
      </c>
      <c r="Y219" s="8">
        <v>0</v>
      </c>
      <c r="Z219" s="7">
        <v>0</v>
      </c>
    </row>
    <row r="220" spans="1:26" ht="48" hidden="1" customHeight="1" outlineLevel="5" x14ac:dyDescent="0.3">
      <c r="A220" s="4" t="s">
        <v>19</v>
      </c>
      <c r="B220" s="20" t="s">
        <v>158</v>
      </c>
      <c r="C220" s="20" t="s">
        <v>160</v>
      </c>
      <c r="D220" s="20" t="s">
        <v>36</v>
      </c>
      <c r="E220" s="20" t="s">
        <v>20</v>
      </c>
      <c r="F220" s="36"/>
      <c r="G220" s="36"/>
      <c r="H220" s="6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8">
        <v>1</v>
      </c>
      <c r="X220" s="7">
        <v>0</v>
      </c>
      <c r="Y220" s="8">
        <v>0</v>
      </c>
      <c r="Z220" s="7">
        <v>0</v>
      </c>
    </row>
    <row r="221" spans="1:26" ht="82.5" customHeight="1" outlineLevel="2" collapsed="1" x14ac:dyDescent="0.3">
      <c r="A221" s="4" t="s">
        <v>163</v>
      </c>
      <c r="B221" s="20" t="s">
        <v>158</v>
      </c>
      <c r="C221" s="20" t="s">
        <v>164</v>
      </c>
      <c r="D221" s="20"/>
      <c r="E221" s="20"/>
      <c r="F221" s="36">
        <f>F222+F229</f>
        <v>632</v>
      </c>
      <c r="G221" s="36">
        <f>G222+G229</f>
        <v>632</v>
      </c>
      <c r="H221" s="6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8">
        <v>0.67003426396617405</v>
      </c>
      <c r="X221" s="7">
        <v>0</v>
      </c>
      <c r="Y221" s="8">
        <v>0</v>
      </c>
      <c r="Z221" s="7">
        <v>0</v>
      </c>
    </row>
    <row r="222" spans="1:26" ht="27" customHeight="1" outlineLevel="3" x14ac:dyDescent="0.3">
      <c r="A222" s="4" t="s">
        <v>28</v>
      </c>
      <c r="B222" s="20" t="s">
        <v>158</v>
      </c>
      <c r="C222" s="20" t="s">
        <v>164</v>
      </c>
      <c r="D222" s="20" t="s">
        <v>29</v>
      </c>
      <c r="E222" s="20"/>
      <c r="F222" s="36">
        <f>F223+F225+F227</f>
        <v>632</v>
      </c>
      <c r="G222" s="36">
        <f>G223+G225+G227</f>
        <v>632</v>
      </c>
      <c r="H222" s="6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8">
        <v>0.662067518248175</v>
      </c>
      <c r="X222" s="7">
        <v>0</v>
      </c>
      <c r="Y222" s="8">
        <v>0</v>
      </c>
      <c r="Z222" s="7">
        <v>0</v>
      </c>
    </row>
    <row r="223" spans="1:26" ht="105.75" customHeight="1" outlineLevel="4" x14ac:dyDescent="0.3">
      <c r="A223" s="4" t="s">
        <v>17</v>
      </c>
      <c r="B223" s="20" t="s">
        <v>158</v>
      </c>
      <c r="C223" s="20" t="s">
        <v>164</v>
      </c>
      <c r="D223" s="20" t="s">
        <v>29</v>
      </c>
      <c r="E223" s="20" t="s">
        <v>18</v>
      </c>
      <c r="F223" s="36">
        <f>F224</f>
        <v>512.6</v>
      </c>
      <c r="G223" s="36">
        <f>G224</f>
        <v>512.6</v>
      </c>
      <c r="H223" s="6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8">
        <v>0.81385121951219497</v>
      </c>
      <c r="X223" s="7">
        <v>0</v>
      </c>
      <c r="Y223" s="8">
        <v>0</v>
      </c>
      <c r="Z223" s="7">
        <v>0</v>
      </c>
    </row>
    <row r="224" spans="1:26" ht="48" customHeight="1" outlineLevel="5" x14ac:dyDescent="0.3">
      <c r="A224" s="4" t="s">
        <v>19</v>
      </c>
      <c r="B224" s="20" t="s">
        <v>158</v>
      </c>
      <c r="C224" s="20" t="s">
        <v>164</v>
      </c>
      <c r="D224" s="20" t="s">
        <v>29</v>
      </c>
      <c r="E224" s="20" t="s">
        <v>20</v>
      </c>
      <c r="F224" s="36">
        <v>512.6</v>
      </c>
      <c r="G224" s="36">
        <v>512.6</v>
      </c>
      <c r="H224" s="6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8">
        <v>0.81385121951219497</v>
      </c>
      <c r="X224" s="7">
        <v>0</v>
      </c>
      <c r="Y224" s="8">
        <v>0</v>
      </c>
      <c r="Z224" s="7">
        <v>0</v>
      </c>
    </row>
    <row r="225" spans="1:26" ht="48" customHeight="1" outlineLevel="4" x14ac:dyDescent="0.3">
      <c r="A225" s="4" t="s">
        <v>24</v>
      </c>
      <c r="B225" s="20" t="s">
        <v>158</v>
      </c>
      <c r="C225" s="20" t="s">
        <v>164</v>
      </c>
      <c r="D225" s="20" t="s">
        <v>29</v>
      </c>
      <c r="E225" s="20" t="s">
        <v>25</v>
      </c>
      <c r="F225" s="36">
        <f>F226</f>
        <v>119.4</v>
      </c>
      <c r="G225" s="36">
        <f>G226</f>
        <v>119.4</v>
      </c>
      <c r="H225" s="6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8">
        <v>0.246898305084746</v>
      </c>
      <c r="X225" s="7">
        <v>0</v>
      </c>
      <c r="Y225" s="8">
        <v>0</v>
      </c>
      <c r="Z225" s="7">
        <v>0</v>
      </c>
    </row>
    <row r="226" spans="1:26" ht="55.5" customHeight="1" outlineLevel="5" x14ac:dyDescent="0.3">
      <c r="A226" s="4" t="s">
        <v>26</v>
      </c>
      <c r="B226" s="20" t="s">
        <v>158</v>
      </c>
      <c r="C226" s="20" t="s">
        <v>164</v>
      </c>
      <c r="D226" s="20" t="s">
        <v>29</v>
      </c>
      <c r="E226" s="20" t="s">
        <v>27</v>
      </c>
      <c r="F226" s="36">
        <v>119.4</v>
      </c>
      <c r="G226" s="36">
        <v>119.4</v>
      </c>
      <c r="H226" s="6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8">
        <v>0.246898305084746</v>
      </c>
      <c r="X226" s="7">
        <v>0</v>
      </c>
      <c r="Y226" s="8">
        <v>0</v>
      </c>
      <c r="Z226" s="7">
        <v>0</v>
      </c>
    </row>
    <row r="227" spans="1:26" ht="30.75" hidden="1" customHeight="1" outlineLevel="4" x14ac:dyDescent="0.3">
      <c r="A227" s="4" t="s">
        <v>30</v>
      </c>
      <c r="B227" s="20" t="s">
        <v>158</v>
      </c>
      <c r="C227" s="20" t="s">
        <v>164</v>
      </c>
      <c r="D227" s="20" t="s">
        <v>29</v>
      </c>
      <c r="E227" s="20" t="s">
        <v>31</v>
      </c>
      <c r="F227" s="36">
        <f>F228</f>
        <v>0</v>
      </c>
      <c r="G227" s="36">
        <f>G228</f>
        <v>0</v>
      </c>
      <c r="H227" s="6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8">
        <v>0</v>
      </c>
      <c r="X227" s="7">
        <v>0</v>
      </c>
      <c r="Y227" s="8">
        <v>0</v>
      </c>
      <c r="Z227" s="7">
        <v>0</v>
      </c>
    </row>
    <row r="228" spans="1:26" ht="27.75" hidden="1" customHeight="1" outlineLevel="5" x14ac:dyDescent="0.3">
      <c r="A228" s="4" t="s">
        <v>32</v>
      </c>
      <c r="B228" s="20" t="s">
        <v>158</v>
      </c>
      <c r="C228" s="20" t="s">
        <v>164</v>
      </c>
      <c r="D228" s="20" t="s">
        <v>29</v>
      </c>
      <c r="E228" s="20" t="s">
        <v>33</v>
      </c>
      <c r="F228" s="36"/>
      <c r="G228" s="36"/>
      <c r="H228" s="6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8">
        <v>0</v>
      </c>
      <c r="X228" s="7">
        <v>0</v>
      </c>
      <c r="Y228" s="8">
        <v>0</v>
      </c>
      <c r="Z228" s="7">
        <v>0</v>
      </c>
    </row>
    <row r="229" spans="1:26" ht="54" hidden="1" outlineLevel="3" x14ac:dyDescent="0.3">
      <c r="A229" s="4" t="s">
        <v>15</v>
      </c>
      <c r="B229" s="20" t="s">
        <v>158</v>
      </c>
      <c r="C229" s="20" t="s">
        <v>164</v>
      </c>
      <c r="D229" s="20" t="s">
        <v>36</v>
      </c>
      <c r="E229" s="20"/>
      <c r="F229" s="36">
        <f>F230</f>
        <v>0</v>
      </c>
      <c r="G229" s="36">
        <f>G230</f>
        <v>0</v>
      </c>
      <c r="H229" s="6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8">
        <v>1</v>
      </c>
      <c r="X229" s="7">
        <v>0</v>
      </c>
      <c r="Y229" s="8">
        <v>0</v>
      </c>
      <c r="Z229" s="7">
        <v>0</v>
      </c>
    </row>
    <row r="230" spans="1:26" ht="105.75" hidden="1" customHeight="1" outlineLevel="4" x14ac:dyDescent="0.3">
      <c r="A230" s="4" t="s">
        <v>17</v>
      </c>
      <c r="B230" s="20" t="s">
        <v>158</v>
      </c>
      <c r="C230" s="20" t="s">
        <v>164</v>
      </c>
      <c r="D230" s="20" t="s">
        <v>36</v>
      </c>
      <c r="E230" s="20" t="s">
        <v>18</v>
      </c>
      <c r="F230" s="36">
        <f>F231</f>
        <v>0</v>
      </c>
      <c r="G230" s="36">
        <f>G231</f>
        <v>0</v>
      </c>
      <c r="H230" s="6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8">
        <v>1</v>
      </c>
      <c r="X230" s="7">
        <v>0</v>
      </c>
      <c r="Y230" s="8">
        <v>0</v>
      </c>
      <c r="Z230" s="7">
        <v>0</v>
      </c>
    </row>
    <row r="231" spans="1:26" ht="48.75" hidden="1" customHeight="1" outlineLevel="5" x14ac:dyDescent="0.3">
      <c r="A231" s="4" t="s">
        <v>19</v>
      </c>
      <c r="B231" s="20" t="s">
        <v>158</v>
      </c>
      <c r="C231" s="20" t="s">
        <v>164</v>
      </c>
      <c r="D231" s="20" t="s">
        <v>36</v>
      </c>
      <c r="E231" s="20" t="s">
        <v>20</v>
      </c>
      <c r="F231" s="36"/>
      <c r="G231" s="36"/>
      <c r="H231" s="6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8">
        <v>1</v>
      </c>
      <c r="X231" s="7">
        <v>0</v>
      </c>
      <c r="Y231" s="8">
        <v>0</v>
      </c>
      <c r="Z231" s="7">
        <v>0</v>
      </c>
    </row>
    <row r="232" spans="1:26" ht="25.5" customHeight="1" outlineLevel="2" collapsed="1" x14ac:dyDescent="0.3">
      <c r="A232" s="4" t="s">
        <v>48</v>
      </c>
      <c r="B232" s="20" t="s">
        <v>158</v>
      </c>
      <c r="C232" s="20" t="s">
        <v>49</v>
      </c>
      <c r="D232" s="20"/>
      <c r="E232" s="20"/>
      <c r="F232" s="36">
        <f>F233</f>
        <v>141.30000000000001</v>
      </c>
      <c r="G232" s="36">
        <f>G233</f>
        <v>141.30000000000001</v>
      </c>
      <c r="H232" s="6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8">
        <v>0.99385725741780295</v>
      </c>
      <c r="X232" s="7">
        <v>0</v>
      </c>
      <c r="Y232" s="8">
        <v>0</v>
      </c>
      <c r="Z232" s="7">
        <v>0</v>
      </c>
    </row>
    <row r="233" spans="1:26" ht="45.75" customHeight="1" outlineLevel="3" x14ac:dyDescent="0.3">
      <c r="A233" s="4" t="s">
        <v>53</v>
      </c>
      <c r="B233" s="20" t="s">
        <v>158</v>
      </c>
      <c r="C233" s="20" t="s">
        <v>49</v>
      </c>
      <c r="D233" s="20" t="s">
        <v>54</v>
      </c>
      <c r="E233" s="20"/>
      <c r="F233" s="36">
        <f>F234+F236</f>
        <v>141.30000000000001</v>
      </c>
      <c r="G233" s="36">
        <f>G234+G236</f>
        <v>141.30000000000001</v>
      </c>
      <c r="H233" s="6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8">
        <v>0.99385725741780295</v>
      </c>
      <c r="X233" s="7">
        <v>0</v>
      </c>
      <c r="Y233" s="8">
        <v>0</v>
      </c>
      <c r="Z233" s="7">
        <v>0</v>
      </c>
    </row>
    <row r="234" spans="1:26" ht="51" hidden="1" customHeight="1" outlineLevel="4" x14ac:dyDescent="0.3">
      <c r="A234" s="4" t="s">
        <v>24</v>
      </c>
      <c r="B234" s="20" t="s">
        <v>158</v>
      </c>
      <c r="C234" s="20" t="s">
        <v>49</v>
      </c>
      <c r="D234" s="20" t="s">
        <v>54</v>
      </c>
      <c r="E234" s="20" t="s">
        <v>25</v>
      </c>
      <c r="F234" s="36">
        <f>F235</f>
        <v>0</v>
      </c>
      <c r="G234" s="36">
        <f>G235</f>
        <v>0</v>
      </c>
      <c r="H234" s="6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8">
        <v>0.74466666666666703</v>
      </c>
      <c r="X234" s="7">
        <v>0</v>
      </c>
      <c r="Y234" s="8">
        <v>0</v>
      </c>
      <c r="Z234" s="7">
        <v>0</v>
      </c>
    </row>
    <row r="235" spans="1:26" ht="52.5" hidden="1" customHeight="1" outlineLevel="5" x14ac:dyDescent="0.3">
      <c r="A235" s="4" t="s">
        <v>26</v>
      </c>
      <c r="B235" s="20" t="s">
        <v>158</v>
      </c>
      <c r="C235" s="20" t="s">
        <v>49</v>
      </c>
      <c r="D235" s="20" t="s">
        <v>54</v>
      </c>
      <c r="E235" s="20" t="s">
        <v>27</v>
      </c>
      <c r="F235" s="36"/>
      <c r="G235" s="36"/>
      <c r="H235" s="6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8">
        <v>0.74466666666666703</v>
      </c>
      <c r="X235" s="7">
        <v>0</v>
      </c>
      <c r="Y235" s="8">
        <v>0</v>
      </c>
      <c r="Z235" s="7">
        <v>0</v>
      </c>
    </row>
    <row r="236" spans="1:26" ht="30" customHeight="1" outlineLevel="4" collapsed="1" x14ac:dyDescent="0.3">
      <c r="A236" s="4" t="s">
        <v>30</v>
      </c>
      <c r="B236" s="20" t="s">
        <v>158</v>
      </c>
      <c r="C236" s="20" t="s">
        <v>49</v>
      </c>
      <c r="D236" s="20" t="s">
        <v>54</v>
      </c>
      <c r="E236" s="20" t="s">
        <v>31</v>
      </c>
      <c r="F236" s="36">
        <f>F237</f>
        <v>141.30000000000001</v>
      </c>
      <c r="G236" s="36">
        <f>G237</f>
        <v>141.30000000000001</v>
      </c>
      <c r="H236" s="6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8">
        <v>1</v>
      </c>
      <c r="X236" s="7">
        <v>0</v>
      </c>
      <c r="Y236" s="8">
        <v>0</v>
      </c>
      <c r="Z236" s="7">
        <v>0</v>
      </c>
    </row>
    <row r="237" spans="1:26" ht="25.5" customHeight="1" outlineLevel="5" x14ac:dyDescent="0.3">
      <c r="A237" s="4" t="s">
        <v>32</v>
      </c>
      <c r="B237" s="20" t="s">
        <v>158</v>
      </c>
      <c r="C237" s="20" t="s">
        <v>49</v>
      </c>
      <c r="D237" s="20" t="s">
        <v>54</v>
      </c>
      <c r="E237" s="20" t="s">
        <v>33</v>
      </c>
      <c r="F237" s="36">
        <v>141.30000000000001</v>
      </c>
      <c r="G237" s="36">
        <v>141.30000000000001</v>
      </c>
      <c r="H237" s="6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8">
        <v>1</v>
      </c>
      <c r="X237" s="7">
        <v>0</v>
      </c>
      <c r="Y237" s="8">
        <v>0</v>
      </c>
      <c r="Z237" s="7">
        <v>0</v>
      </c>
    </row>
    <row r="238" spans="1:26" ht="26.25" customHeight="1" outlineLevel="1" x14ac:dyDescent="0.3">
      <c r="A238" s="4" t="s">
        <v>127</v>
      </c>
      <c r="B238" s="20" t="s">
        <v>158</v>
      </c>
      <c r="C238" s="20" t="s">
        <v>128</v>
      </c>
      <c r="D238" s="20"/>
      <c r="E238" s="20"/>
      <c r="F238" s="36">
        <f t="shared" ref="F238:G241" si="12">F239</f>
        <v>154.19999999999999</v>
      </c>
      <c r="G238" s="36">
        <f t="shared" si="12"/>
        <v>154.19999999999999</v>
      </c>
      <c r="H238" s="6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8">
        <v>0.66634750186428005</v>
      </c>
      <c r="X238" s="7">
        <v>0</v>
      </c>
      <c r="Y238" s="8">
        <v>0</v>
      </c>
      <c r="Z238" s="7">
        <v>0</v>
      </c>
    </row>
    <row r="239" spans="1:26" ht="28.5" customHeight="1" outlineLevel="2" x14ac:dyDescent="0.3">
      <c r="A239" s="4" t="s">
        <v>129</v>
      </c>
      <c r="B239" s="20" t="s">
        <v>158</v>
      </c>
      <c r="C239" s="20" t="s">
        <v>130</v>
      </c>
      <c r="D239" s="20"/>
      <c r="E239" s="20"/>
      <c r="F239" s="36">
        <f t="shared" si="12"/>
        <v>154.19999999999999</v>
      </c>
      <c r="G239" s="36">
        <f t="shared" si="12"/>
        <v>154.19999999999999</v>
      </c>
      <c r="H239" s="6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8">
        <v>0.66634750186428005</v>
      </c>
      <c r="X239" s="7">
        <v>0</v>
      </c>
      <c r="Y239" s="8">
        <v>0</v>
      </c>
      <c r="Z239" s="7">
        <v>0</v>
      </c>
    </row>
    <row r="240" spans="1:26" ht="46.5" customHeight="1" outlineLevel="3" x14ac:dyDescent="0.3">
      <c r="A240" s="4" t="s">
        <v>131</v>
      </c>
      <c r="B240" s="20" t="s">
        <v>158</v>
      </c>
      <c r="C240" s="20" t="s">
        <v>130</v>
      </c>
      <c r="D240" s="20" t="s">
        <v>132</v>
      </c>
      <c r="E240" s="20"/>
      <c r="F240" s="36">
        <f t="shared" si="12"/>
        <v>154.19999999999999</v>
      </c>
      <c r="G240" s="36">
        <f t="shared" si="12"/>
        <v>154.19999999999999</v>
      </c>
      <c r="H240" s="6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8">
        <v>0.66634750186428005</v>
      </c>
      <c r="X240" s="7">
        <v>0</v>
      </c>
      <c r="Y240" s="8">
        <v>0</v>
      </c>
      <c r="Z240" s="7">
        <v>0</v>
      </c>
    </row>
    <row r="241" spans="1:26" ht="44.25" customHeight="1" outlineLevel="4" x14ac:dyDescent="0.3">
      <c r="A241" s="4" t="s">
        <v>133</v>
      </c>
      <c r="B241" s="20" t="s">
        <v>158</v>
      </c>
      <c r="C241" s="20" t="s">
        <v>130</v>
      </c>
      <c r="D241" s="20" t="s">
        <v>132</v>
      </c>
      <c r="E241" s="20" t="s">
        <v>134</v>
      </c>
      <c r="F241" s="36">
        <f t="shared" si="12"/>
        <v>154.19999999999999</v>
      </c>
      <c r="G241" s="36">
        <f t="shared" si="12"/>
        <v>154.19999999999999</v>
      </c>
      <c r="H241" s="6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8">
        <v>0.66634750186428005</v>
      </c>
      <c r="X241" s="7">
        <v>0</v>
      </c>
      <c r="Y241" s="8">
        <v>0</v>
      </c>
      <c r="Z241" s="7">
        <v>0</v>
      </c>
    </row>
    <row r="242" spans="1:26" ht="45" customHeight="1" outlineLevel="5" x14ac:dyDescent="0.3">
      <c r="A242" s="4" t="s">
        <v>135</v>
      </c>
      <c r="B242" s="20" t="s">
        <v>158</v>
      </c>
      <c r="C242" s="20" t="s">
        <v>130</v>
      </c>
      <c r="D242" s="20" t="s">
        <v>132</v>
      </c>
      <c r="E242" s="20" t="s">
        <v>136</v>
      </c>
      <c r="F242" s="36">
        <v>154.19999999999999</v>
      </c>
      <c r="G242" s="36">
        <v>154.19999999999999</v>
      </c>
      <c r="H242" s="6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8">
        <v>0.66634750186428005</v>
      </c>
      <c r="X242" s="7">
        <v>0</v>
      </c>
      <c r="Y242" s="8">
        <v>0</v>
      </c>
      <c r="Z242" s="7">
        <v>0</v>
      </c>
    </row>
    <row r="243" spans="1:26" ht="42.75" customHeight="1" x14ac:dyDescent="0.3">
      <c r="A243" s="15" t="s">
        <v>258</v>
      </c>
      <c r="B243" s="20" t="s">
        <v>165</v>
      </c>
      <c r="C243" s="20"/>
      <c r="D243" s="20"/>
      <c r="E243" s="20"/>
      <c r="F243" s="36">
        <f>F244+F252+F266</f>
        <v>140250.40476999999</v>
      </c>
      <c r="G243" s="36">
        <f>G244+G252+G266</f>
        <v>140267.70504999999</v>
      </c>
      <c r="H243" s="6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8">
        <v>0.72969037619767296</v>
      </c>
      <c r="X243" s="7">
        <v>0</v>
      </c>
      <c r="Y243" s="8">
        <v>0</v>
      </c>
      <c r="Z243" s="7">
        <v>0</v>
      </c>
    </row>
    <row r="244" spans="1:26" ht="26.25" customHeight="1" outlineLevel="1" x14ac:dyDescent="0.3">
      <c r="A244" s="4" t="s">
        <v>11</v>
      </c>
      <c r="B244" s="20" t="s">
        <v>165</v>
      </c>
      <c r="C244" s="20" t="s">
        <v>12</v>
      </c>
      <c r="D244" s="20"/>
      <c r="E244" s="20"/>
      <c r="F244" s="36">
        <f>F245</f>
        <v>1070.3</v>
      </c>
      <c r="G244" s="36">
        <f>G245</f>
        <v>1070.3</v>
      </c>
      <c r="H244" s="6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8">
        <v>0.747008229075798</v>
      </c>
      <c r="X244" s="7">
        <v>0</v>
      </c>
      <c r="Y244" s="8">
        <v>0</v>
      </c>
      <c r="Z244" s="7">
        <v>0</v>
      </c>
    </row>
    <row r="245" spans="1:26" ht="83.25" customHeight="1" outlineLevel="2" x14ac:dyDescent="0.3">
      <c r="A245" s="4" t="s">
        <v>13</v>
      </c>
      <c r="B245" s="20" t="s">
        <v>165</v>
      </c>
      <c r="C245" s="20" t="s">
        <v>14</v>
      </c>
      <c r="D245" s="20"/>
      <c r="E245" s="20"/>
      <c r="F245" s="36">
        <f>F246+F249</f>
        <v>1070.3</v>
      </c>
      <c r="G245" s="36">
        <f>G246+G249</f>
        <v>1070.3</v>
      </c>
      <c r="H245" s="6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8">
        <v>0.747008229075798</v>
      </c>
      <c r="X245" s="7">
        <v>0</v>
      </c>
      <c r="Y245" s="8">
        <v>0</v>
      </c>
      <c r="Z245" s="7">
        <v>0</v>
      </c>
    </row>
    <row r="246" spans="1:26" ht="27" customHeight="1" outlineLevel="3" x14ac:dyDescent="0.3">
      <c r="A246" s="4" t="s">
        <v>28</v>
      </c>
      <c r="B246" s="20" t="s">
        <v>165</v>
      </c>
      <c r="C246" s="20" t="s">
        <v>14</v>
      </c>
      <c r="D246" s="19" t="s">
        <v>320</v>
      </c>
      <c r="E246" s="20"/>
      <c r="F246" s="36">
        <f>F247</f>
        <v>1070.3</v>
      </c>
      <c r="G246" s="36">
        <f>G247</f>
        <v>1070.3</v>
      </c>
      <c r="H246" s="6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8">
        <v>0.73811447106832695</v>
      </c>
      <c r="X246" s="7">
        <v>0</v>
      </c>
      <c r="Y246" s="8">
        <v>0</v>
      </c>
      <c r="Z246" s="7">
        <v>0</v>
      </c>
    </row>
    <row r="247" spans="1:26" ht="103.5" customHeight="1" outlineLevel="4" x14ac:dyDescent="0.3">
      <c r="A247" s="4" t="s">
        <v>17</v>
      </c>
      <c r="B247" s="20" t="s">
        <v>165</v>
      </c>
      <c r="C247" s="20" t="s">
        <v>14</v>
      </c>
      <c r="D247" s="19" t="s">
        <v>320</v>
      </c>
      <c r="E247" s="20" t="s">
        <v>18</v>
      </c>
      <c r="F247" s="36">
        <f>F248</f>
        <v>1070.3</v>
      </c>
      <c r="G247" s="36">
        <f>G248</f>
        <v>1070.3</v>
      </c>
      <c r="H247" s="6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8">
        <v>0.73811447106832695</v>
      </c>
      <c r="X247" s="7">
        <v>0</v>
      </c>
      <c r="Y247" s="8">
        <v>0</v>
      </c>
      <c r="Z247" s="7">
        <v>0</v>
      </c>
    </row>
    <row r="248" spans="1:26" ht="45" customHeight="1" outlineLevel="5" x14ac:dyDescent="0.3">
      <c r="A248" s="4" t="s">
        <v>19</v>
      </c>
      <c r="B248" s="20" t="s">
        <v>165</v>
      </c>
      <c r="C248" s="20" t="s">
        <v>14</v>
      </c>
      <c r="D248" s="19" t="s">
        <v>320</v>
      </c>
      <c r="E248" s="20" t="s">
        <v>20</v>
      </c>
      <c r="F248" s="36">
        <v>1070.3</v>
      </c>
      <c r="G248" s="36">
        <v>1070.3</v>
      </c>
      <c r="H248" s="6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8">
        <v>0.73811447106832695</v>
      </c>
      <c r="X248" s="7">
        <v>0</v>
      </c>
      <c r="Y248" s="8">
        <v>0</v>
      </c>
      <c r="Z248" s="7">
        <v>0</v>
      </c>
    </row>
    <row r="249" spans="1:26" ht="54" hidden="1" outlineLevel="3" x14ac:dyDescent="0.3">
      <c r="A249" s="4" t="s">
        <v>15</v>
      </c>
      <c r="B249" s="20" t="s">
        <v>165</v>
      </c>
      <c r="C249" s="20" t="s">
        <v>14</v>
      </c>
      <c r="D249" s="20" t="s">
        <v>166</v>
      </c>
      <c r="E249" s="20"/>
      <c r="F249" s="36">
        <f>F250</f>
        <v>0</v>
      </c>
      <c r="G249" s="36">
        <f>G250</f>
        <v>0</v>
      </c>
      <c r="H249" s="6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8">
        <v>1</v>
      </c>
      <c r="X249" s="7">
        <v>0</v>
      </c>
      <c r="Y249" s="8">
        <v>0</v>
      </c>
      <c r="Z249" s="7">
        <v>0</v>
      </c>
    </row>
    <row r="250" spans="1:26" ht="106.5" hidden="1" customHeight="1" outlineLevel="4" x14ac:dyDescent="0.3">
      <c r="A250" s="4" t="s">
        <v>17</v>
      </c>
      <c r="B250" s="20" t="s">
        <v>165</v>
      </c>
      <c r="C250" s="20" t="s">
        <v>14</v>
      </c>
      <c r="D250" s="20" t="s">
        <v>166</v>
      </c>
      <c r="E250" s="20" t="s">
        <v>18</v>
      </c>
      <c r="F250" s="36">
        <f>F251</f>
        <v>0</v>
      </c>
      <c r="G250" s="36">
        <f>G251</f>
        <v>0</v>
      </c>
      <c r="H250" s="6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8">
        <v>1</v>
      </c>
      <c r="X250" s="7">
        <v>0</v>
      </c>
      <c r="Y250" s="8">
        <v>0</v>
      </c>
      <c r="Z250" s="7">
        <v>0</v>
      </c>
    </row>
    <row r="251" spans="1:26" ht="46.5" hidden="1" customHeight="1" outlineLevel="5" x14ac:dyDescent="0.3">
      <c r="A251" s="4" t="s">
        <v>19</v>
      </c>
      <c r="B251" s="20" t="s">
        <v>165</v>
      </c>
      <c r="C251" s="20" t="s">
        <v>14</v>
      </c>
      <c r="D251" s="20" t="s">
        <v>166</v>
      </c>
      <c r="E251" s="20" t="s">
        <v>20</v>
      </c>
      <c r="F251" s="36"/>
      <c r="G251" s="36"/>
      <c r="H251" s="6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8">
        <v>1</v>
      </c>
      <c r="X251" s="7">
        <v>0</v>
      </c>
      <c r="Y251" s="8">
        <v>0</v>
      </c>
      <c r="Z251" s="7">
        <v>0</v>
      </c>
    </row>
    <row r="252" spans="1:26" ht="25.5" customHeight="1" outlineLevel="1" collapsed="1" x14ac:dyDescent="0.3">
      <c r="A252" s="4" t="s">
        <v>167</v>
      </c>
      <c r="B252" s="20" t="s">
        <v>165</v>
      </c>
      <c r="C252" s="20" t="s">
        <v>111</v>
      </c>
      <c r="D252" s="20"/>
      <c r="E252" s="20"/>
      <c r="F252" s="36">
        <f>F253</f>
        <v>27955.3</v>
      </c>
      <c r="G252" s="36">
        <f>G253</f>
        <v>27955.3</v>
      </c>
      <c r="H252" s="6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8">
        <v>0.77388153830268702</v>
      </c>
      <c r="X252" s="7">
        <v>0</v>
      </c>
      <c r="Y252" s="8">
        <v>0</v>
      </c>
      <c r="Z252" s="7">
        <v>0</v>
      </c>
    </row>
    <row r="253" spans="1:26" ht="25.5" customHeight="1" outlineLevel="2" x14ac:dyDescent="0.3">
      <c r="A253" s="4" t="s">
        <v>168</v>
      </c>
      <c r="B253" s="20" t="s">
        <v>165</v>
      </c>
      <c r="C253" s="20" t="s">
        <v>169</v>
      </c>
      <c r="D253" s="20"/>
      <c r="E253" s="20"/>
      <c r="F253" s="36">
        <f>F254+F257+F263+F260</f>
        <v>27955.3</v>
      </c>
      <c r="G253" s="36">
        <f>G254+G257+G263+G260</f>
        <v>27955.3</v>
      </c>
      <c r="H253" s="6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8">
        <v>0.77388153830268702</v>
      </c>
      <c r="X253" s="7">
        <v>0</v>
      </c>
      <c r="Y253" s="8">
        <v>0</v>
      </c>
      <c r="Z253" s="7">
        <v>0</v>
      </c>
    </row>
    <row r="254" spans="1:26" ht="50.25" customHeight="1" outlineLevel="3" x14ac:dyDescent="0.3">
      <c r="A254" s="4" t="s">
        <v>170</v>
      </c>
      <c r="B254" s="20" t="s">
        <v>165</v>
      </c>
      <c r="C254" s="20" t="s">
        <v>169</v>
      </c>
      <c r="D254" s="19" t="s">
        <v>321</v>
      </c>
      <c r="E254" s="20"/>
      <c r="F254" s="36">
        <f>F255</f>
        <v>27490.3</v>
      </c>
      <c r="G254" s="36">
        <f>G255</f>
        <v>27490.3</v>
      </c>
      <c r="H254" s="6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8">
        <v>0.77380657010701104</v>
      </c>
      <c r="X254" s="7">
        <v>0</v>
      </c>
      <c r="Y254" s="8">
        <v>0</v>
      </c>
      <c r="Z254" s="7">
        <v>0</v>
      </c>
    </row>
    <row r="255" spans="1:26" ht="55.5" customHeight="1" outlineLevel="4" x14ac:dyDescent="0.3">
      <c r="A255" s="4" t="s">
        <v>153</v>
      </c>
      <c r="B255" s="20" t="s">
        <v>165</v>
      </c>
      <c r="C255" s="20" t="s">
        <v>169</v>
      </c>
      <c r="D255" s="19" t="s">
        <v>321</v>
      </c>
      <c r="E255" s="20" t="s">
        <v>154</v>
      </c>
      <c r="F255" s="36">
        <f>F256</f>
        <v>27490.3</v>
      </c>
      <c r="G255" s="36">
        <f>G256</f>
        <v>27490.3</v>
      </c>
      <c r="H255" s="6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8">
        <v>0.77380657010701104</v>
      </c>
      <c r="X255" s="7">
        <v>0</v>
      </c>
      <c r="Y255" s="8">
        <v>0</v>
      </c>
      <c r="Z255" s="7">
        <v>0</v>
      </c>
    </row>
    <row r="256" spans="1:26" ht="28.5" customHeight="1" outlineLevel="5" x14ac:dyDescent="0.3">
      <c r="A256" s="4" t="s">
        <v>171</v>
      </c>
      <c r="B256" s="20" t="s">
        <v>165</v>
      </c>
      <c r="C256" s="20" t="s">
        <v>169</v>
      </c>
      <c r="D256" s="19" t="s">
        <v>321</v>
      </c>
      <c r="E256" s="20" t="s">
        <v>172</v>
      </c>
      <c r="F256" s="36">
        <v>27490.3</v>
      </c>
      <c r="G256" s="36">
        <v>27490.3</v>
      </c>
      <c r="H256" s="6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8">
        <v>0.77380657010701104</v>
      </c>
      <c r="X256" s="7">
        <v>0</v>
      </c>
      <c r="Y256" s="8">
        <v>0</v>
      </c>
      <c r="Z256" s="7">
        <v>0</v>
      </c>
    </row>
    <row r="257" spans="1:26" ht="84" customHeight="1" outlineLevel="3" x14ac:dyDescent="0.3">
      <c r="A257" s="4" t="s">
        <v>173</v>
      </c>
      <c r="B257" s="20" t="s">
        <v>165</v>
      </c>
      <c r="C257" s="20" t="s">
        <v>169</v>
      </c>
      <c r="D257" s="19" t="s">
        <v>322</v>
      </c>
      <c r="E257" s="20"/>
      <c r="F257" s="36">
        <f>F258</f>
        <v>465</v>
      </c>
      <c r="G257" s="36">
        <f>G258</f>
        <v>465</v>
      </c>
      <c r="H257" s="6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8">
        <v>0.72837370242214505</v>
      </c>
      <c r="X257" s="7">
        <v>0</v>
      </c>
      <c r="Y257" s="8">
        <v>0</v>
      </c>
      <c r="Z257" s="7">
        <v>0</v>
      </c>
    </row>
    <row r="258" spans="1:26" ht="58.5" customHeight="1" outlineLevel="4" x14ac:dyDescent="0.3">
      <c r="A258" s="4" t="s">
        <v>153</v>
      </c>
      <c r="B258" s="20" t="s">
        <v>165</v>
      </c>
      <c r="C258" s="20" t="s">
        <v>169</v>
      </c>
      <c r="D258" s="19" t="s">
        <v>322</v>
      </c>
      <c r="E258" s="20" t="s">
        <v>154</v>
      </c>
      <c r="F258" s="36">
        <f>F259</f>
        <v>465</v>
      </c>
      <c r="G258" s="36">
        <f>G259</f>
        <v>465</v>
      </c>
      <c r="H258" s="6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8">
        <v>0.72837370242214505</v>
      </c>
      <c r="X258" s="7">
        <v>0</v>
      </c>
      <c r="Y258" s="8">
        <v>0</v>
      </c>
      <c r="Z258" s="7">
        <v>0</v>
      </c>
    </row>
    <row r="259" spans="1:26" ht="27" customHeight="1" outlineLevel="5" x14ac:dyDescent="0.3">
      <c r="A259" s="4" t="s">
        <v>171</v>
      </c>
      <c r="B259" s="20" t="s">
        <v>165</v>
      </c>
      <c r="C259" s="20" t="s">
        <v>169</v>
      </c>
      <c r="D259" s="19" t="s">
        <v>322</v>
      </c>
      <c r="E259" s="20" t="s">
        <v>172</v>
      </c>
      <c r="F259" s="36">
        <v>465</v>
      </c>
      <c r="G259" s="36">
        <v>465</v>
      </c>
      <c r="H259" s="6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8">
        <v>0.72837370242214505</v>
      </c>
      <c r="X259" s="7">
        <v>0</v>
      </c>
      <c r="Y259" s="8">
        <v>0</v>
      </c>
      <c r="Z259" s="7">
        <v>0</v>
      </c>
    </row>
    <row r="260" spans="1:26" ht="28.5" hidden="1" customHeight="1" outlineLevel="5" x14ac:dyDescent="0.3">
      <c r="A260" s="16" t="s">
        <v>323</v>
      </c>
      <c r="B260" s="20" t="s">
        <v>165</v>
      </c>
      <c r="C260" s="20" t="s">
        <v>169</v>
      </c>
      <c r="D260" s="19" t="s">
        <v>324</v>
      </c>
      <c r="E260" s="20"/>
      <c r="F260" s="36">
        <f>F261</f>
        <v>0</v>
      </c>
      <c r="G260" s="36">
        <f>G261</f>
        <v>0</v>
      </c>
      <c r="H260" s="6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8"/>
      <c r="X260" s="7"/>
      <c r="Y260" s="8"/>
      <c r="Z260" s="7"/>
    </row>
    <row r="261" spans="1:26" ht="56.25" hidden="1" customHeight="1" outlineLevel="5" x14ac:dyDescent="0.3">
      <c r="A261" s="4" t="s">
        <v>153</v>
      </c>
      <c r="B261" s="20" t="s">
        <v>165</v>
      </c>
      <c r="C261" s="20" t="s">
        <v>169</v>
      </c>
      <c r="D261" s="19" t="s">
        <v>324</v>
      </c>
      <c r="E261" s="20" t="s">
        <v>154</v>
      </c>
      <c r="F261" s="36">
        <f>F262</f>
        <v>0</v>
      </c>
      <c r="G261" s="36">
        <f>G262</f>
        <v>0</v>
      </c>
      <c r="H261" s="6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8"/>
      <c r="X261" s="7"/>
      <c r="Y261" s="8"/>
      <c r="Z261" s="7"/>
    </row>
    <row r="262" spans="1:26" ht="31.5" hidden="1" customHeight="1" outlineLevel="5" x14ac:dyDescent="0.3">
      <c r="A262" s="4" t="s">
        <v>171</v>
      </c>
      <c r="B262" s="20" t="s">
        <v>165</v>
      </c>
      <c r="C262" s="20" t="s">
        <v>169</v>
      </c>
      <c r="D262" s="19" t="s">
        <v>324</v>
      </c>
      <c r="E262" s="20" t="s">
        <v>172</v>
      </c>
      <c r="F262" s="36"/>
      <c r="G262" s="36"/>
      <c r="H262" s="6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8"/>
      <c r="X262" s="7"/>
      <c r="Y262" s="8"/>
      <c r="Z262" s="7"/>
    </row>
    <row r="263" spans="1:26" ht="29.25" hidden="1" customHeight="1" outlineLevel="3" x14ac:dyDescent="0.3">
      <c r="A263" s="4" t="s">
        <v>124</v>
      </c>
      <c r="B263" s="20" t="s">
        <v>165</v>
      </c>
      <c r="C263" s="20" t="s">
        <v>169</v>
      </c>
      <c r="D263" s="20" t="s">
        <v>125</v>
      </c>
      <c r="E263" s="20"/>
      <c r="F263" s="36">
        <f>F264</f>
        <v>0</v>
      </c>
      <c r="G263" s="36">
        <f>G264</f>
        <v>0</v>
      </c>
      <c r="H263" s="6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8">
        <v>1</v>
      </c>
      <c r="X263" s="7">
        <v>0</v>
      </c>
      <c r="Y263" s="8">
        <v>0</v>
      </c>
      <c r="Z263" s="7">
        <v>0</v>
      </c>
    </row>
    <row r="264" spans="1:26" ht="51" hidden="1" customHeight="1" outlineLevel="4" x14ac:dyDescent="0.3">
      <c r="A264" s="4" t="s">
        <v>153</v>
      </c>
      <c r="B264" s="20" t="s">
        <v>165</v>
      </c>
      <c r="C264" s="20" t="s">
        <v>169</v>
      </c>
      <c r="D264" s="20" t="s">
        <v>125</v>
      </c>
      <c r="E264" s="20" t="s">
        <v>154</v>
      </c>
      <c r="F264" s="36">
        <f>F265</f>
        <v>0</v>
      </c>
      <c r="G264" s="36">
        <f>G265</f>
        <v>0</v>
      </c>
      <c r="H264" s="6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8">
        <v>1</v>
      </c>
      <c r="X264" s="7">
        <v>0</v>
      </c>
      <c r="Y264" s="8">
        <v>0</v>
      </c>
      <c r="Z264" s="7">
        <v>0</v>
      </c>
    </row>
    <row r="265" spans="1:26" ht="27" hidden="1" customHeight="1" outlineLevel="5" x14ac:dyDescent="0.3">
      <c r="A265" s="4" t="s">
        <v>171</v>
      </c>
      <c r="B265" s="20" t="s">
        <v>165</v>
      </c>
      <c r="C265" s="20" t="s">
        <v>169</v>
      </c>
      <c r="D265" s="20" t="s">
        <v>125</v>
      </c>
      <c r="E265" s="20" t="s">
        <v>172</v>
      </c>
      <c r="F265" s="36"/>
      <c r="G265" s="36"/>
      <c r="H265" s="6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8">
        <v>1</v>
      </c>
      <c r="X265" s="7">
        <v>0</v>
      </c>
      <c r="Y265" s="8">
        <v>0</v>
      </c>
      <c r="Z265" s="7">
        <v>0</v>
      </c>
    </row>
    <row r="266" spans="1:26" ht="27.75" customHeight="1" outlineLevel="1" collapsed="1" x14ac:dyDescent="0.3">
      <c r="A266" s="4" t="s">
        <v>120</v>
      </c>
      <c r="B266" s="20" t="s">
        <v>165</v>
      </c>
      <c r="C266" s="20" t="s">
        <v>121</v>
      </c>
      <c r="D266" s="20"/>
      <c r="E266" s="20"/>
      <c r="F266" s="36">
        <f>F267+F301</f>
        <v>111224.80477</v>
      </c>
      <c r="G266" s="36">
        <f>G267+G301</f>
        <v>111242.10505</v>
      </c>
      <c r="H266" s="6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8">
        <v>0.72017071667285304</v>
      </c>
      <c r="X266" s="7">
        <v>0</v>
      </c>
      <c r="Y266" s="8">
        <v>0</v>
      </c>
      <c r="Z266" s="7">
        <v>0</v>
      </c>
    </row>
    <row r="267" spans="1:26" ht="32.25" customHeight="1" outlineLevel="2" x14ac:dyDescent="0.3">
      <c r="A267" s="4" t="s">
        <v>122</v>
      </c>
      <c r="B267" s="20" t="s">
        <v>165</v>
      </c>
      <c r="C267" s="20" t="s">
        <v>123</v>
      </c>
      <c r="D267" s="20"/>
      <c r="E267" s="20"/>
      <c r="F267" s="36">
        <f>F274+F295+F298+F268+F271+F280+F283+F286+F289+F292+F277</f>
        <v>85259.50477</v>
      </c>
      <c r="G267" s="36">
        <f>G274+G295+G298+G268+G271+G280+G283+G286+G289+G292</f>
        <v>85276.805049999995</v>
      </c>
      <c r="H267" s="6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8">
        <v>0.72455220510368501</v>
      </c>
      <c r="X267" s="7">
        <v>0</v>
      </c>
      <c r="Y267" s="8">
        <v>0</v>
      </c>
      <c r="Z267" s="7">
        <v>0</v>
      </c>
    </row>
    <row r="268" spans="1:26" ht="69" customHeight="1" outlineLevel="2" x14ac:dyDescent="0.3">
      <c r="A268" s="4" t="s">
        <v>180</v>
      </c>
      <c r="B268" s="20" t="s">
        <v>165</v>
      </c>
      <c r="C268" s="20" t="s">
        <v>123</v>
      </c>
      <c r="D268" s="21" t="s">
        <v>327</v>
      </c>
      <c r="E268" s="20"/>
      <c r="F268" s="36">
        <f>F269</f>
        <v>1056.6628900000001</v>
      </c>
      <c r="G268" s="36">
        <f>G269</f>
        <v>1069.79431</v>
      </c>
      <c r="H268" s="6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8"/>
      <c r="X268" s="7"/>
      <c r="Y268" s="8"/>
      <c r="Z268" s="7"/>
    </row>
    <row r="269" spans="1:26" ht="57" customHeight="1" outlineLevel="2" x14ac:dyDescent="0.3">
      <c r="A269" s="4" t="s">
        <v>153</v>
      </c>
      <c r="B269" s="20" t="s">
        <v>165</v>
      </c>
      <c r="C269" s="20" t="s">
        <v>123</v>
      </c>
      <c r="D269" s="21" t="s">
        <v>327</v>
      </c>
      <c r="E269" s="20" t="s">
        <v>154</v>
      </c>
      <c r="F269" s="36">
        <f>F270</f>
        <v>1056.6628900000001</v>
      </c>
      <c r="G269" s="36">
        <f>G270</f>
        <v>1069.79431</v>
      </c>
      <c r="H269" s="6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8"/>
      <c r="X269" s="7"/>
      <c r="Y269" s="8"/>
      <c r="Z269" s="7"/>
    </row>
    <row r="270" spans="1:26" ht="28.5" customHeight="1" outlineLevel="2" x14ac:dyDescent="0.3">
      <c r="A270" s="4" t="s">
        <v>171</v>
      </c>
      <c r="B270" s="20" t="s">
        <v>165</v>
      </c>
      <c r="C270" s="20" t="s">
        <v>123</v>
      </c>
      <c r="D270" s="21" t="s">
        <v>327</v>
      </c>
      <c r="E270" s="20" t="s">
        <v>172</v>
      </c>
      <c r="F270" s="36">
        <v>1056.6628900000001</v>
      </c>
      <c r="G270" s="36">
        <v>1069.79431</v>
      </c>
      <c r="H270" s="6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8"/>
      <c r="X270" s="7"/>
      <c r="Y270" s="8"/>
      <c r="Z270" s="7"/>
    </row>
    <row r="271" spans="1:26" ht="32.25" customHeight="1" outlineLevel="2" x14ac:dyDescent="0.3">
      <c r="A271" s="4" t="s">
        <v>177</v>
      </c>
      <c r="B271" s="20" t="s">
        <v>165</v>
      </c>
      <c r="C271" s="20" t="s">
        <v>123</v>
      </c>
      <c r="D271" s="20" t="s">
        <v>178</v>
      </c>
      <c r="E271" s="20"/>
      <c r="F271" s="36">
        <f>F272</f>
        <v>171.84188</v>
      </c>
      <c r="G271" s="36">
        <f>G272</f>
        <v>176.32859999999999</v>
      </c>
      <c r="H271" s="6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8"/>
      <c r="X271" s="7"/>
      <c r="Y271" s="8"/>
      <c r="Z271" s="7"/>
    </row>
    <row r="272" spans="1:26" ht="60" customHeight="1" outlineLevel="2" x14ac:dyDescent="0.3">
      <c r="A272" s="4" t="s">
        <v>153</v>
      </c>
      <c r="B272" s="20" t="s">
        <v>165</v>
      </c>
      <c r="C272" s="20" t="s">
        <v>123</v>
      </c>
      <c r="D272" s="20" t="s">
        <v>178</v>
      </c>
      <c r="E272" s="20" t="s">
        <v>154</v>
      </c>
      <c r="F272" s="36">
        <f>F273</f>
        <v>171.84188</v>
      </c>
      <c r="G272" s="36">
        <f>G273</f>
        <v>176.32859999999999</v>
      </c>
      <c r="H272" s="6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8"/>
      <c r="X272" s="7"/>
      <c r="Y272" s="8"/>
      <c r="Z272" s="7"/>
    </row>
    <row r="273" spans="1:26" ht="27.75" customHeight="1" outlineLevel="2" x14ac:dyDescent="0.3">
      <c r="A273" s="4" t="s">
        <v>171</v>
      </c>
      <c r="B273" s="20" t="s">
        <v>165</v>
      </c>
      <c r="C273" s="20" t="s">
        <v>123</v>
      </c>
      <c r="D273" s="20" t="s">
        <v>178</v>
      </c>
      <c r="E273" s="20" t="s">
        <v>172</v>
      </c>
      <c r="F273" s="36">
        <v>171.84188</v>
      </c>
      <c r="G273" s="36">
        <v>176.32859999999999</v>
      </c>
      <c r="H273" s="6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8"/>
      <c r="X273" s="7"/>
      <c r="Y273" s="8"/>
      <c r="Z273" s="7"/>
    </row>
    <row r="274" spans="1:26" ht="48.75" customHeight="1" outlineLevel="3" x14ac:dyDescent="0.3">
      <c r="A274" s="4" t="s">
        <v>174</v>
      </c>
      <c r="B274" s="20" t="s">
        <v>165</v>
      </c>
      <c r="C274" s="20" t="s">
        <v>123</v>
      </c>
      <c r="D274" s="19" t="s">
        <v>325</v>
      </c>
      <c r="E274" s="20"/>
      <c r="F274" s="36">
        <f>F275</f>
        <v>43228.3</v>
      </c>
      <c r="G274" s="36">
        <f>G275</f>
        <v>47227.98214</v>
      </c>
      <c r="H274" s="6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8">
        <v>0.68058029970247402</v>
      </c>
      <c r="X274" s="7">
        <v>0</v>
      </c>
      <c r="Y274" s="8">
        <v>0</v>
      </c>
      <c r="Z274" s="7">
        <v>0</v>
      </c>
    </row>
    <row r="275" spans="1:26" ht="56.25" customHeight="1" outlineLevel="4" x14ac:dyDescent="0.3">
      <c r="A275" s="4" t="s">
        <v>153</v>
      </c>
      <c r="B275" s="20" t="s">
        <v>165</v>
      </c>
      <c r="C275" s="20" t="s">
        <v>123</v>
      </c>
      <c r="D275" s="19" t="s">
        <v>325</v>
      </c>
      <c r="E275" s="20" t="s">
        <v>154</v>
      </c>
      <c r="F275" s="36">
        <f>F276</f>
        <v>43228.3</v>
      </c>
      <c r="G275" s="36">
        <f>G276</f>
        <v>47227.98214</v>
      </c>
      <c r="H275" s="6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8">
        <v>0.68058029970247402</v>
      </c>
      <c r="X275" s="7">
        <v>0</v>
      </c>
      <c r="Y275" s="8">
        <v>0</v>
      </c>
      <c r="Z275" s="7">
        <v>0</v>
      </c>
    </row>
    <row r="276" spans="1:26" ht="27.75" customHeight="1" outlineLevel="5" x14ac:dyDescent="0.3">
      <c r="A276" s="4" t="s">
        <v>171</v>
      </c>
      <c r="B276" s="20" t="s">
        <v>165</v>
      </c>
      <c r="C276" s="20" t="s">
        <v>123</v>
      </c>
      <c r="D276" s="19" t="s">
        <v>325</v>
      </c>
      <c r="E276" s="20" t="s">
        <v>172</v>
      </c>
      <c r="F276" s="36">
        <v>43228.3</v>
      </c>
      <c r="G276" s="36">
        <v>47227.98214</v>
      </c>
      <c r="H276" s="6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8">
        <v>0.68058029970247402</v>
      </c>
      <c r="X276" s="7">
        <v>0</v>
      </c>
      <c r="Y276" s="8">
        <v>0</v>
      </c>
      <c r="Z276" s="7">
        <v>0</v>
      </c>
    </row>
    <row r="277" spans="1:26" ht="72" customHeight="1" outlineLevel="5" x14ac:dyDescent="0.3">
      <c r="A277" s="15" t="s">
        <v>371</v>
      </c>
      <c r="B277" s="20" t="s">
        <v>165</v>
      </c>
      <c r="C277" s="21" t="s">
        <v>123</v>
      </c>
      <c r="D277" s="19" t="s">
        <v>372</v>
      </c>
      <c r="E277" s="21"/>
      <c r="F277" s="38">
        <f>F278</f>
        <v>4000</v>
      </c>
      <c r="G277" s="36"/>
      <c r="H277" s="6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8"/>
      <c r="X277" s="7"/>
      <c r="Y277" s="8"/>
      <c r="Z277" s="7"/>
    </row>
    <row r="278" spans="1:26" ht="54" customHeight="1" outlineLevel="5" x14ac:dyDescent="0.3">
      <c r="A278" s="15" t="s">
        <v>153</v>
      </c>
      <c r="B278" s="20" t="s">
        <v>165</v>
      </c>
      <c r="C278" s="21" t="s">
        <v>123</v>
      </c>
      <c r="D278" s="19" t="s">
        <v>372</v>
      </c>
      <c r="E278" s="21">
        <v>600</v>
      </c>
      <c r="F278" s="38">
        <f>F279</f>
        <v>4000</v>
      </c>
      <c r="G278" s="36"/>
      <c r="H278" s="6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8"/>
      <c r="X278" s="7"/>
      <c r="Y278" s="8"/>
      <c r="Z278" s="7"/>
    </row>
    <row r="279" spans="1:26" ht="37.5" customHeight="1" outlineLevel="5" x14ac:dyDescent="0.3">
      <c r="A279" s="15" t="s">
        <v>171</v>
      </c>
      <c r="B279" s="20" t="s">
        <v>165</v>
      </c>
      <c r="C279" s="21" t="s">
        <v>123</v>
      </c>
      <c r="D279" s="19" t="s">
        <v>372</v>
      </c>
      <c r="E279" s="21">
        <v>610</v>
      </c>
      <c r="F279" s="38">
        <v>4000</v>
      </c>
      <c r="G279" s="36"/>
      <c r="H279" s="6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8"/>
      <c r="X279" s="7"/>
      <c r="Y279" s="8"/>
      <c r="Z279" s="7"/>
    </row>
    <row r="280" spans="1:26" ht="37.5" customHeight="1" outlineLevel="5" x14ac:dyDescent="0.3">
      <c r="A280" s="4" t="s">
        <v>173</v>
      </c>
      <c r="B280" s="20" t="s">
        <v>165</v>
      </c>
      <c r="C280" s="20" t="s">
        <v>123</v>
      </c>
      <c r="D280" s="19" t="s">
        <v>326</v>
      </c>
      <c r="E280" s="20"/>
      <c r="F280" s="36">
        <f>F281</f>
        <v>291.39999999999998</v>
      </c>
      <c r="G280" s="36">
        <f>G281</f>
        <v>291.39999999999998</v>
      </c>
      <c r="H280" s="6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8"/>
      <c r="X280" s="7"/>
      <c r="Y280" s="8"/>
      <c r="Z280" s="7"/>
    </row>
    <row r="281" spans="1:26" ht="58.5" customHeight="1" outlineLevel="5" x14ac:dyDescent="0.3">
      <c r="A281" s="4" t="s">
        <v>153</v>
      </c>
      <c r="B281" s="20" t="s">
        <v>165</v>
      </c>
      <c r="C281" s="20" t="s">
        <v>123</v>
      </c>
      <c r="D281" s="19" t="s">
        <v>326</v>
      </c>
      <c r="E281" s="20" t="s">
        <v>154</v>
      </c>
      <c r="F281" s="36">
        <f>F282</f>
        <v>291.39999999999998</v>
      </c>
      <c r="G281" s="36">
        <f>G282</f>
        <v>291.39999999999998</v>
      </c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8"/>
      <c r="X281" s="7"/>
      <c r="Y281" s="8"/>
      <c r="Z281" s="7"/>
    </row>
    <row r="282" spans="1:26" ht="27.75" customHeight="1" outlineLevel="5" x14ac:dyDescent="0.3">
      <c r="A282" s="4" t="s">
        <v>171</v>
      </c>
      <c r="B282" s="20" t="s">
        <v>165</v>
      </c>
      <c r="C282" s="20" t="s">
        <v>123</v>
      </c>
      <c r="D282" s="19" t="s">
        <v>326</v>
      </c>
      <c r="E282" s="20" t="s">
        <v>172</v>
      </c>
      <c r="F282" s="36">
        <v>291.39999999999998</v>
      </c>
      <c r="G282" s="36">
        <v>291.39999999999998</v>
      </c>
      <c r="H282" s="6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8"/>
      <c r="X282" s="7"/>
      <c r="Y282" s="8"/>
      <c r="Z282" s="7"/>
    </row>
    <row r="283" spans="1:26" ht="27.75" customHeight="1" outlineLevel="5" x14ac:dyDescent="0.3">
      <c r="A283" s="4" t="s">
        <v>179</v>
      </c>
      <c r="B283" s="20" t="s">
        <v>165</v>
      </c>
      <c r="C283" s="20" t="s">
        <v>123</v>
      </c>
      <c r="D283" s="19" t="s">
        <v>330</v>
      </c>
      <c r="E283" s="20"/>
      <c r="F283" s="36">
        <f>F284</f>
        <v>4201.6000000000004</v>
      </c>
      <c r="G283" s="36">
        <f>G284</f>
        <v>4201.6000000000004</v>
      </c>
      <c r="H283" s="6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8"/>
      <c r="X283" s="7"/>
      <c r="Y283" s="8"/>
      <c r="Z283" s="7"/>
    </row>
    <row r="284" spans="1:26" ht="61.5" customHeight="1" outlineLevel="5" x14ac:dyDescent="0.3">
      <c r="A284" s="4" t="s">
        <v>153</v>
      </c>
      <c r="B284" s="20" t="s">
        <v>165</v>
      </c>
      <c r="C284" s="20" t="s">
        <v>123</v>
      </c>
      <c r="D284" s="19" t="s">
        <v>330</v>
      </c>
      <c r="E284" s="20" t="s">
        <v>154</v>
      </c>
      <c r="F284" s="36">
        <f>F285</f>
        <v>4201.6000000000004</v>
      </c>
      <c r="G284" s="36">
        <f>G285</f>
        <v>4201.6000000000004</v>
      </c>
      <c r="H284" s="6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8"/>
      <c r="X284" s="7"/>
      <c r="Y284" s="8"/>
      <c r="Z284" s="7"/>
    </row>
    <row r="285" spans="1:26" ht="27.75" customHeight="1" outlineLevel="5" x14ac:dyDescent="0.3">
      <c r="A285" s="4" t="s">
        <v>171</v>
      </c>
      <c r="B285" s="20" t="s">
        <v>165</v>
      </c>
      <c r="C285" s="20" t="s">
        <v>123</v>
      </c>
      <c r="D285" s="19" t="s">
        <v>330</v>
      </c>
      <c r="E285" s="20" t="s">
        <v>172</v>
      </c>
      <c r="F285" s="36">
        <v>4201.6000000000004</v>
      </c>
      <c r="G285" s="36">
        <v>4201.6000000000004</v>
      </c>
      <c r="H285" s="6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8"/>
      <c r="X285" s="7"/>
      <c r="Y285" s="8"/>
      <c r="Z285" s="7"/>
    </row>
    <row r="286" spans="1:26" ht="28.5" customHeight="1" outlineLevel="5" x14ac:dyDescent="0.3">
      <c r="A286" s="4" t="s">
        <v>175</v>
      </c>
      <c r="B286" s="20" t="s">
        <v>165</v>
      </c>
      <c r="C286" s="20" t="s">
        <v>123</v>
      </c>
      <c r="D286" s="19" t="s">
        <v>331</v>
      </c>
      <c r="E286" s="20"/>
      <c r="F286" s="36">
        <f>F287</f>
        <v>28524.3</v>
      </c>
      <c r="G286" s="36">
        <f>G287</f>
        <v>28524.3</v>
      </c>
      <c r="H286" s="6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8"/>
      <c r="X286" s="7"/>
      <c r="Y286" s="8"/>
      <c r="Z286" s="7"/>
    </row>
    <row r="287" spans="1:26" ht="56.25" customHeight="1" outlineLevel="5" x14ac:dyDescent="0.3">
      <c r="A287" s="4" t="s">
        <v>153</v>
      </c>
      <c r="B287" s="20" t="s">
        <v>165</v>
      </c>
      <c r="C287" s="20" t="s">
        <v>123</v>
      </c>
      <c r="D287" s="19" t="s">
        <v>331</v>
      </c>
      <c r="E287" s="20" t="s">
        <v>154</v>
      </c>
      <c r="F287" s="36">
        <f>F288</f>
        <v>28524.3</v>
      </c>
      <c r="G287" s="36">
        <f>G288</f>
        <v>28524.3</v>
      </c>
      <c r="H287" s="6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8"/>
      <c r="X287" s="7"/>
      <c r="Y287" s="8"/>
      <c r="Z287" s="7"/>
    </row>
    <row r="288" spans="1:26" ht="27.75" customHeight="1" outlineLevel="5" x14ac:dyDescent="0.3">
      <c r="A288" s="4" t="s">
        <v>171</v>
      </c>
      <c r="B288" s="20" t="s">
        <v>165</v>
      </c>
      <c r="C288" s="20" t="s">
        <v>123</v>
      </c>
      <c r="D288" s="19" t="s">
        <v>331</v>
      </c>
      <c r="E288" s="20" t="s">
        <v>172</v>
      </c>
      <c r="F288" s="36">
        <v>28524.3</v>
      </c>
      <c r="G288" s="36">
        <v>28524.3</v>
      </c>
      <c r="H288" s="6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8"/>
      <c r="X288" s="7"/>
      <c r="Y288" s="8"/>
      <c r="Z288" s="7"/>
    </row>
    <row r="289" spans="1:26" ht="27.75" customHeight="1" outlineLevel="5" x14ac:dyDescent="0.3">
      <c r="A289" s="4" t="s">
        <v>176</v>
      </c>
      <c r="B289" s="20" t="s">
        <v>165</v>
      </c>
      <c r="C289" s="20" t="s">
        <v>123</v>
      </c>
      <c r="D289" s="19" t="s">
        <v>332</v>
      </c>
      <c r="E289" s="20"/>
      <c r="F289" s="36">
        <f>F290</f>
        <v>200</v>
      </c>
      <c r="G289" s="36">
        <f>G290</f>
        <v>200</v>
      </c>
      <c r="H289" s="6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8"/>
      <c r="X289" s="7"/>
      <c r="Y289" s="8"/>
      <c r="Z289" s="7"/>
    </row>
    <row r="290" spans="1:26" ht="60.75" customHeight="1" outlineLevel="5" x14ac:dyDescent="0.3">
      <c r="A290" s="4" t="s">
        <v>153</v>
      </c>
      <c r="B290" s="20" t="s">
        <v>165</v>
      </c>
      <c r="C290" s="20" t="s">
        <v>123</v>
      </c>
      <c r="D290" s="19" t="s">
        <v>332</v>
      </c>
      <c r="E290" s="20" t="s">
        <v>154</v>
      </c>
      <c r="F290" s="36">
        <f>F291</f>
        <v>200</v>
      </c>
      <c r="G290" s="36">
        <f>G291</f>
        <v>200</v>
      </c>
      <c r="H290" s="6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8"/>
      <c r="X290" s="7"/>
      <c r="Y290" s="8"/>
      <c r="Z290" s="7"/>
    </row>
    <row r="291" spans="1:26" ht="27.75" customHeight="1" outlineLevel="5" x14ac:dyDescent="0.3">
      <c r="A291" s="4" t="s">
        <v>171</v>
      </c>
      <c r="B291" s="20" t="s">
        <v>165</v>
      </c>
      <c r="C291" s="20" t="s">
        <v>123</v>
      </c>
      <c r="D291" s="19" t="s">
        <v>332</v>
      </c>
      <c r="E291" s="20" t="s">
        <v>172</v>
      </c>
      <c r="F291" s="36">
        <v>200</v>
      </c>
      <c r="G291" s="36">
        <v>200</v>
      </c>
      <c r="H291" s="6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8"/>
      <c r="X291" s="7"/>
      <c r="Y291" s="8"/>
      <c r="Z291" s="7"/>
    </row>
    <row r="292" spans="1:26" ht="83.25" customHeight="1" outlineLevel="5" x14ac:dyDescent="0.3">
      <c r="A292" s="4" t="s">
        <v>173</v>
      </c>
      <c r="B292" s="20" t="s">
        <v>165</v>
      </c>
      <c r="C292" s="20" t="s">
        <v>123</v>
      </c>
      <c r="D292" s="19" t="s">
        <v>333</v>
      </c>
      <c r="E292" s="20"/>
      <c r="F292" s="36">
        <f>F293</f>
        <v>102</v>
      </c>
      <c r="G292" s="36">
        <f>G293</f>
        <v>102</v>
      </c>
      <c r="H292" s="6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8"/>
      <c r="X292" s="7"/>
      <c r="Y292" s="8"/>
      <c r="Z292" s="7"/>
    </row>
    <row r="293" spans="1:26" ht="54.75" customHeight="1" outlineLevel="5" x14ac:dyDescent="0.3">
      <c r="A293" s="4" t="s">
        <v>153</v>
      </c>
      <c r="B293" s="20" t="s">
        <v>165</v>
      </c>
      <c r="C293" s="20" t="s">
        <v>123</v>
      </c>
      <c r="D293" s="19" t="s">
        <v>333</v>
      </c>
      <c r="E293" s="20" t="s">
        <v>154</v>
      </c>
      <c r="F293" s="36">
        <f>F294</f>
        <v>102</v>
      </c>
      <c r="G293" s="36">
        <f>G294</f>
        <v>102</v>
      </c>
      <c r="H293" s="6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8"/>
      <c r="X293" s="7"/>
      <c r="Y293" s="8"/>
      <c r="Z293" s="7"/>
    </row>
    <row r="294" spans="1:26" ht="27.75" customHeight="1" outlineLevel="5" x14ac:dyDescent="0.3">
      <c r="A294" s="4" t="s">
        <v>171</v>
      </c>
      <c r="B294" s="20" t="s">
        <v>165</v>
      </c>
      <c r="C294" s="20" t="s">
        <v>123</v>
      </c>
      <c r="D294" s="19" t="s">
        <v>333</v>
      </c>
      <c r="E294" s="20" t="s">
        <v>172</v>
      </c>
      <c r="F294" s="36">
        <v>102</v>
      </c>
      <c r="G294" s="36">
        <v>102</v>
      </c>
      <c r="H294" s="6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8"/>
      <c r="X294" s="7"/>
      <c r="Y294" s="8"/>
      <c r="Z294" s="7"/>
    </row>
    <row r="295" spans="1:26" ht="48.75" customHeight="1" outlineLevel="3" x14ac:dyDescent="0.3">
      <c r="A295" s="24" t="s">
        <v>329</v>
      </c>
      <c r="B295" s="20" t="s">
        <v>165</v>
      </c>
      <c r="C295" s="20" t="s">
        <v>123</v>
      </c>
      <c r="D295" s="19" t="s">
        <v>328</v>
      </c>
      <c r="E295" s="20"/>
      <c r="F295" s="36">
        <f>F296</f>
        <v>3483.4</v>
      </c>
      <c r="G295" s="36">
        <f>G296</f>
        <v>3483.4</v>
      </c>
      <c r="H295" s="6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8">
        <v>0.73629605524821895</v>
      </c>
      <c r="X295" s="7">
        <v>0</v>
      </c>
      <c r="Y295" s="8">
        <v>0</v>
      </c>
      <c r="Z295" s="7">
        <v>0</v>
      </c>
    </row>
    <row r="296" spans="1:26" ht="58.5" customHeight="1" outlineLevel="4" x14ac:dyDescent="0.3">
      <c r="A296" s="4" t="s">
        <v>153</v>
      </c>
      <c r="B296" s="20" t="s">
        <v>165</v>
      </c>
      <c r="C296" s="20" t="s">
        <v>123</v>
      </c>
      <c r="D296" s="19" t="s">
        <v>328</v>
      </c>
      <c r="E296" s="20" t="s">
        <v>154</v>
      </c>
      <c r="F296" s="36">
        <f>F297</f>
        <v>3483.4</v>
      </c>
      <c r="G296" s="36">
        <f>G297</f>
        <v>3483.4</v>
      </c>
      <c r="H296" s="6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8">
        <v>0.73629605524821895</v>
      </c>
      <c r="X296" s="7">
        <v>0</v>
      </c>
      <c r="Y296" s="8">
        <v>0</v>
      </c>
      <c r="Z296" s="7">
        <v>0</v>
      </c>
    </row>
    <row r="297" spans="1:26" ht="25.5" customHeight="1" outlineLevel="5" x14ac:dyDescent="0.3">
      <c r="A297" s="4" t="s">
        <v>171</v>
      </c>
      <c r="B297" s="20" t="s">
        <v>165</v>
      </c>
      <c r="C297" s="20" t="s">
        <v>123</v>
      </c>
      <c r="D297" s="19" t="s">
        <v>328</v>
      </c>
      <c r="E297" s="20" t="s">
        <v>172</v>
      </c>
      <c r="F297" s="36">
        <v>3483.4</v>
      </c>
      <c r="G297" s="36">
        <v>3483.4</v>
      </c>
      <c r="H297" s="6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8">
        <v>0.73629605524821895</v>
      </c>
      <c r="X297" s="7">
        <v>0</v>
      </c>
      <c r="Y297" s="8">
        <v>0</v>
      </c>
      <c r="Z297" s="7">
        <v>0</v>
      </c>
    </row>
    <row r="298" spans="1:26" ht="0.75" hidden="1" customHeight="1" outlineLevel="3" x14ac:dyDescent="0.3">
      <c r="A298" s="4" t="s">
        <v>124</v>
      </c>
      <c r="B298" s="20" t="s">
        <v>165</v>
      </c>
      <c r="C298" s="20" t="s">
        <v>123</v>
      </c>
      <c r="D298" s="20" t="s">
        <v>125</v>
      </c>
      <c r="E298" s="20"/>
      <c r="F298" s="36">
        <f>F299</f>
        <v>0</v>
      </c>
      <c r="G298" s="36">
        <f>G299</f>
        <v>0</v>
      </c>
      <c r="H298" s="6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8">
        <v>0.52494138065686602</v>
      </c>
      <c r="X298" s="7">
        <v>0</v>
      </c>
      <c r="Y298" s="8">
        <v>0</v>
      </c>
      <c r="Z298" s="7">
        <v>0</v>
      </c>
    </row>
    <row r="299" spans="1:26" ht="48.75" hidden="1" customHeight="1" outlineLevel="4" x14ac:dyDescent="0.3">
      <c r="A299" s="4" t="s">
        <v>153</v>
      </c>
      <c r="B299" s="20" t="s">
        <v>165</v>
      </c>
      <c r="C299" s="20" t="s">
        <v>123</v>
      </c>
      <c r="D299" s="20" t="s">
        <v>125</v>
      </c>
      <c r="E299" s="20" t="s">
        <v>154</v>
      </c>
      <c r="F299" s="36">
        <f>F300</f>
        <v>0</v>
      </c>
      <c r="G299" s="36">
        <f>G300</f>
        <v>0</v>
      </c>
      <c r="H299" s="6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8">
        <v>0.52494138065686602</v>
      </c>
      <c r="X299" s="7">
        <v>0</v>
      </c>
      <c r="Y299" s="8">
        <v>0</v>
      </c>
      <c r="Z299" s="7">
        <v>0</v>
      </c>
    </row>
    <row r="300" spans="1:26" ht="28.5" hidden="1" customHeight="1" outlineLevel="5" x14ac:dyDescent="0.3">
      <c r="A300" s="4" t="s">
        <v>171</v>
      </c>
      <c r="B300" s="20" t="s">
        <v>165</v>
      </c>
      <c r="C300" s="20" t="s">
        <v>123</v>
      </c>
      <c r="D300" s="20" t="s">
        <v>125</v>
      </c>
      <c r="E300" s="20" t="s">
        <v>172</v>
      </c>
      <c r="F300" s="36"/>
      <c r="G300" s="36"/>
      <c r="H300" s="6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8">
        <v>0.52494138065686602</v>
      </c>
      <c r="X300" s="7">
        <v>0</v>
      </c>
      <c r="Y300" s="8">
        <v>0</v>
      </c>
      <c r="Z300" s="7">
        <v>0</v>
      </c>
    </row>
    <row r="301" spans="1:26" ht="42" customHeight="1" outlineLevel="2" collapsed="1" x14ac:dyDescent="0.3">
      <c r="A301" s="4" t="s">
        <v>181</v>
      </c>
      <c r="B301" s="20" t="s">
        <v>165</v>
      </c>
      <c r="C301" s="20" t="s">
        <v>182</v>
      </c>
      <c r="D301" s="20"/>
      <c r="E301" s="20"/>
      <c r="F301" s="36">
        <f>F302</f>
        <v>25965.3</v>
      </c>
      <c r="G301" s="36">
        <f>G302</f>
        <v>25965.3</v>
      </c>
      <c r="H301" s="6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8">
        <v>0.70389745232094503</v>
      </c>
      <c r="X301" s="7">
        <v>0</v>
      </c>
      <c r="Y301" s="8">
        <v>0</v>
      </c>
      <c r="Z301" s="7">
        <v>0</v>
      </c>
    </row>
    <row r="302" spans="1:26" ht="84.75" customHeight="1" outlineLevel="3" x14ac:dyDescent="0.3">
      <c r="A302" s="15" t="s">
        <v>334</v>
      </c>
      <c r="B302" s="20" t="s">
        <v>165</v>
      </c>
      <c r="C302" s="20" t="s">
        <v>182</v>
      </c>
      <c r="D302" s="19" t="s">
        <v>335</v>
      </c>
      <c r="E302" s="20"/>
      <c r="F302" s="36">
        <f>F303+F305+F307</f>
        <v>25965.3</v>
      </c>
      <c r="G302" s="36">
        <f>G303+G305+G307</f>
        <v>25965.3</v>
      </c>
      <c r="H302" s="6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8">
        <v>0.70389745232094503</v>
      </c>
      <c r="X302" s="7">
        <v>0</v>
      </c>
      <c r="Y302" s="8">
        <v>0</v>
      </c>
      <c r="Z302" s="7">
        <v>0</v>
      </c>
    </row>
    <row r="303" spans="1:26" ht="105" customHeight="1" outlineLevel="4" x14ac:dyDescent="0.3">
      <c r="A303" s="4" t="s">
        <v>17</v>
      </c>
      <c r="B303" s="20" t="s">
        <v>165</v>
      </c>
      <c r="C303" s="20" t="s">
        <v>182</v>
      </c>
      <c r="D303" s="19" t="s">
        <v>335</v>
      </c>
      <c r="E303" s="20" t="s">
        <v>18</v>
      </c>
      <c r="F303" s="36">
        <f>F304</f>
        <v>25215.200000000001</v>
      </c>
      <c r="G303" s="36">
        <f>G304</f>
        <v>25215.200000000001</v>
      </c>
      <c r="H303" s="6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8">
        <v>0.706280683489656</v>
      </c>
      <c r="X303" s="7">
        <v>0</v>
      </c>
      <c r="Y303" s="8">
        <v>0</v>
      </c>
      <c r="Z303" s="7">
        <v>0</v>
      </c>
    </row>
    <row r="304" spans="1:26" ht="48.75" customHeight="1" outlineLevel="5" x14ac:dyDescent="0.3">
      <c r="A304" s="4" t="s">
        <v>19</v>
      </c>
      <c r="B304" s="20" t="s">
        <v>165</v>
      </c>
      <c r="C304" s="20" t="s">
        <v>182</v>
      </c>
      <c r="D304" s="19" t="s">
        <v>335</v>
      </c>
      <c r="E304" s="20" t="s">
        <v>20</v>
      </c>
      <c r="F304" s="36">
        <v>25215.200000000001</v>
      </c>
      <c r="G304" s="36">
        <v>25215.200000000001</v>
      </c>
      <c r="H304" s="6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8">
        <v>0.706280683489656</v>
      </c>
      <c r="X304" s="7">
        <v>0</v>
      </c>
      <c r="Y304" s="8">
        <v>0</v>
      </c>
      <c r="Z304" s="7">
        <v>0</v>
      </c>
    </row>
    <row r="305" spans="1:26" ht="48" customHeight="1" outlineLevel="4" x14ac:dyDescent="0.3">
      <c r="A305" s="4" t="s">
        <v>24</v>
      </c>
      <c r="B305" s="20" t="s">
        <v>165</v>
      </c>
      <c r="C305" s="20" t="s">
        <v>182</v>
      </c>
      <c r="D305" s="19" t="s">
        <v>335</v>
      </c>
      <c r="E305" s="20" t="s">
        <v>25</v>
      </c>
      <c r="F305" s="36">
        <f>F306</f>
        <v>747.3</v>
      </c>
      <c r="G305" s="36">
        <f>G306</f>
        <v>747.3</v>
      </c>
      <c r="H305" s="6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8">
        <v>0.62037638865859701</v>
      </c>
      <c r="X305" s="7">
        <v>0</v>
      </c>
      <c r="Y305" s="8">
        <v>0</v>
      </c>
      <c r="Z305" s="7">
        <v>0</v>
      </c>
    </row>
    <row r="306" spans="1:26" ht="56.25" customHeight="1" outlineLevel="5" x14ac:dyDescent="0.3">
      <c r="A306" s="4" t="s">
        <v>26</v>
      </c>
      <c r="B306" s="20" t="s">
        <v>165</v>
      </c>
      <c r="C306" s="20" t="s">
        <v>182</v>
      </c>
      <c r="D306" s="19" t="s">
        <v>335</v>
      </c>
      <c r="E306" s="20" t="s">
        <v>27</v>
      </c>
      <c r="F306" s="36">
        <v>747.3</v>
      </c>
      <c r="G306" s="36">
        <v>747.3</v>
      </c>
      <c r="H306" s="6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8">
        <v>0.62037638865859701</v>
      </c>
      <c r="X306" s="7">
        <v>0</v>
      </c>
      <c r="Y306" s="8">
        <v>0</v>
      </c>
      <c r="Z306" s="7">
        <v>0</v>
      </c>
    </row>
    <row r="307" spans="1:26" ht="30.75" customHeight="1" outlineLevel="4" x14ac:dyDescent="0.3">
      <c r="A307" s="4" t="s">
        <v>30</v>
      </c>
      <c r="B307" s="20" t="s">
        <v>165</v>
      </c>
      <c r="C307" s="20" t="s">
        <v>182</v>
      </c>
      <c r="D307" s="19" t="s">
        <v>335</v>
      </c>
      <c r="E307" s="20" t="s">
        <v>31</v>
      </c>
      <c r="F307" s="36">
        <f>F308+F309</f>
        <v>2.8</v>
      </c>
      <c r="G307" s="36">
        <f>G308+G309</f>
        <v>2.8</v>
      </c>
      <c r="H307" s="6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8">
        <v>0.89875000000000005</v>
      </c>
      <c r="X307" s="7">
        <v>0</v>
      </c>
      <c r="Y307" s="8">
        <v>0</v>
      </c>
      <c r="Z307" s="7">
        <v>0</v>
      </c>
    </row>
    <row r="308" spans="1:26" ht="27" hidden="1" customHeight="1" outlineLevel="5" x14ac:dyDescent="0.3">
      <c r="A308" s="4" t="s">
        <v>183</v>
      </c>
      <c r="B308" s="20" t="s">
        <v>165</v>
      </c>
      <c r="C308" s="20" t="s">
        <v>182</v>
      </c>
      <c r="D308" s="19" t="s">
        <v>335</v>
      </c>
      <c r="E308" s="20" t="s">
        <v>184</v>
      </c>
      <c r="F308" s="36"/>
      <c r="G308" s="36"/>
      <c r="H308" s="6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8">
        <v>1</v>
      </c>
      <c r="X308" s="7">
        <v>0</v>
      </c>
      <c r="Y308" s="8">
        <v>0</v>
      </c>
      <c r="Z308" s="7">
        <v>0</v>
      </c>
    </row>
    <row r="309" spans="1:26" ht="30" customHeight="1" outlineLevel="5" x14ac:dyDescent="0.3">
      <c r="A309" s="4" t="s">
        <v>32</v>
      </c>
      <c r="B309" s="20" t="s">
        <v>165</v>
      </c>
      <c r="C309" s="20" t="s">
        <v>182</v>
      </c>
      <c r="D309" s="19" t="s">
        <v>335</v>
      </c>
      <c r="E309" s="20" t="s">
        <v>33</v>
      </c>
      <c r="F309" s="36">
        <v>2.8</v>
      </c>
      <c r="G309" s="36">
        <v>2.8</v>
      </c>
      <c r="H309" s="6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8">
        <v>0</v>
      </c>
      <c r="X309" s="7">
        <v>0</v>
      </c>
      <c r="Y309" s="8">
        <v>0</v>
      </c>
      <c r="Z309" s="7">
        <v>0</v>
      </c>
    </row>
    <row r="310" spans="1:26" ht="48.75" customHeight="1" x14ac:dyDescent="0.3">
      <c r="A310" s="15" t="s">
        <v>257</v>
      </c>
      <c r="B310" s="20" t="s">
        <v>185</v>
      </c>
      <c r="C310" s="20"/>
      <c r="D310" s="20"/>
      <c r="E310" s="20"/>
      <c r="F310" s="36">
        <f>F311+F327+F420</f>
        <v>763326.25485999987</v>
      </c>
      <c r="G310" s="36">
        <f>G311+G327+G420</f>
        <v>762589.04032999987</v>
      </c>
      <c r="H310" s="6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8">
        <v>0.73781976415337902</v>
      </c>
      <c r="X310" s="7">
        <v>0</v>
      </c>
      <c r="Y310" s="8">
        <v>0</v>
      </c>
      <c r="Z310" s="7">
        <v>0</v>
      </c>
    </row>
    <row r="311" spans="1:26" ht="30" customHeight="1" outlineLevel="1" x14ac:dyDescent="0.3">
      <c r="A311" s="4" t="s">
        <v>11</v>
      </c>
      <c r="B311" s="20" t="s">
        <v>185</v>
      </c>
      <c r="C311" s="20" t="s">
        <v>12</v>
      </c>
      <c r="D311" s="20"/>
      <c r="E311" s="20"/>
      <c r="F311" s="36">
        <f>F312</f>
        <v>3178.84</v>
      </c>
      <c r="G311" s="36">
        <f>G312</f>
        <v>3178.84</v>
      </c>
      <c r="H311" s="6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8">
        <v>0.69654789797748096</v>
      </c>
      <c r="X311" s="7">
        <v>0</v>
      </c>
      <c r="Y311" s="8">
        <v>0</v>
      </c>
      <c r="Z311" s="7">
        <v>0</v>
      </c>
    </row>
    <row r="312" spans="1:26" ht="87.75" customHeight="1" outlineLevel="2" x14ac:dyDescent="0.3">
      <c r="A312" s="4" t="s">
        <v>13</v>
      </c>
      <c r="B312" s="20" t="s">
        <v>185</v>
      </c>
      <c r="C312" s="20" t="s">
        <v>14</v>
      </c>
      <c r="D312" s="20"/>
      <c r="E312" s="20"/>
      <c r="F312" s="36">
        <f>F313+F316+F321+F324</f>
        <v>3178.84</v>
      </c>
      <c r="G312" s="36">
        <f>G313+G316+G321+G324</f>
        <v>3178.84</v>
      </c>
      <c r="H312" s="6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8">
        <v>0.69654789797748096</v>
      </c>
      <c r="X312" s="7">
        <v>0</v>
      </c>
      <c r="Y312" s="8">
        <v>0</v>
      </c>
      <c r="Z312" s="7">
        <v>0</v>
      </c>
    </row>
    <row r="313" spans="1:26" ht="54" hidden="1" outlineLevel="3" x14ac:dyDescent="0.3">
      <c r="A313" s="4" t="s">
        <v>15</v>
      </c>
      <c r="B313" s="20" t="s">
        <v>185</v>
      </c>
      <c r="C313" s="20" t="s">
        <v>14</v>
      </c>
      <c r="D313" s="20" t="s">
        <v>186</v>
      </c>
      <c r="E313" s="20"/>
      <c r="F313" s="36">
        <f>F314</f>
        <v>0</v>
      </c>
      <c r="G313" s="36">
        <f>G314</f>
        <v>0</v>
      </c>
      <c r="H313" s="6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8">
        <v>1</v>
      </c>
      <c r="X313" s="7">
        <v>0</v>
      </c>
      <c r="Y313" s="8">
        <v>0</v>
      </c>
      <c r="Z313" s="7">
        <v>0</v>
      </c>
    </row>
    <row r="314" spans="1:26" ht="105.75" hidden="1" customHeight="1" outlineLevel="4" x14ac:dyDescent="0.3">
      <c r="A314" s="4" t="s">
        <v>17</v>
      </c>
      <c r="B314" s="20" t="s">
        <v>185</v>
      </c>
      <c r="C314" s="20" t="s">
        <v>14</v>
      </c>
      <c r="D314" s="20" t="s">
        <v>186</v>
      </c>
      <c r="E314" s="20" t="s">
        <v>18</v>
      </c>
      <c r="F314" s="36">
        <f>F315</f>
        <v>0</v>
      </c>
      <c r="G314" s="36">
        <f>G315</f>
        <v>0</v>
      </c>
      <c r="H314" s="6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8">
        <v>1</v>
      </c>
      <c r="X314" s="7">
        <v>0</v>
      </c>
      <c r="Y314" s="8">
        <v>0</v>
      </c>
      <c r="Z314" s="7">
        <v>0</v>
      </c>
    </row>
    <row r="315" spans="1:26" ht="51" hidden="1" customHeight="1" outlineLevel="5" x14ac:dyDescent="0.3">
      <c r="A315" s="4" t="s">
        <v>19</v>
      </c>
      <c r="B315" s="20" t="s">
        <v>185</v>
      </c>
      <c r="C315" s="20" t="s">
        <v>14</v>
      </c>
      <c r="D315" s="20" t="s">
        <v>186</v>
      </c>
      <c r="E315" s="20" t="s">
        <v>20</v>
      </c>
      <c r="F315" s="36"/>
      <c r="G315" s="36"/>
      <c r="H315" s="6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8">
        <v>1</v>
      </c>
      <c r="X315" s="7">
        <v>0</v>
      </c>
      <c r="Y315" s="8">
        <v>0</v>
      </c>
      <c r="Z315" s="7">
        <v>0</v>
      </c>
    </row>
    <row r="316" spans="1:26" ht="84" customHeight="1" outlineLevel="3" collapsed="1" x14ac:dyDescent="0.3">
      <c r="A316" s="4" t="s">
        <v>187</v>
      </c>
      <c r="B316" s="20" t="s">
        <v>185</v>
      </c>
      <c r="C316" s="20" t="s">
        <v>14</v>
      </c>
      <c r="D316" s="19" t="s">
        <v>288</v>
      </c>
      <c r="E316" s="20"/>
      <c r="F316" s="36">
        <f>F317+F319</f>
        <v>851.84</v>
      </c>
      <c r="G316" s="36">
        <f>G317+G319</f>
        <v>851.84</v>
      </c>
      <c r="H316" s="6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8">
        <v>0.53091118800461401</v>
      </c>
      <c r="X316" s="7">
        <v>0</v>
      </c>
      <c r="Y316" s="8">
        <v>0</v>
      </c>
      <c r="Z316" s="7">
        <v>0</v>
      </c>
    </row>
    <row r="317" spans="1:26" ht="105.75" customHeight="1" outlineLevel="4" x14ac:dyDescent="0.3">
      <c r="A317" s="4" t="s">
        <v>17</v>
      </c>
      <c r="B317" s="20" t="s">
        <v>185</v>
      </c>
      <c r="C317" s="20" t="s">
        <v>14</v>
      </c>
      <c r="D317" s="19" t="s">
        <v>288</v>
      </c>
      <c r="E317" s="20" t="s">
        <v>18</v>
      </c>
      <c r="F317" s="36">
        <f>F318</f>
        <v>754.649</v>
      </c>
      <c r="G317" s="36">
        <f>G318</f>
        <v>754.649</v>
      </c>
      <c r="H317" s="6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8">
        <v>0.48182979948764398</v>
      </c>
      <c r="X317" s="7">
        <v>0</v>
      </c>
      <c r="Y317" s="8">
        <v>0</v>
      </c>
      <c r="Z317" s="7">
        <v>0</v>
      </c>
    </row>
    <row r="318" spans="1:26" ht="47.25" customHeight="1" outlineLevel="5" x14ac:dyDescent="0.3">
      <c r="A318" s="4" t="s">
        <v>19</v>
      </c>
      <c r="B318" s="20" t="s">
        <v>185</v>
      </c>
      <c r="C318" s="20" t="s">
        <v>14</v>
      </c>
      <c r="D318" s="19" t="s">
        <v>288</v>
      </c>
      <c r="E318" s="20" t="s">
        <v>20</v>
      </c>
      <c r="F318" s="36">
        <v>754.649</v>
      </c>
      <c r="G318" s="36">
        <v>754.649</v>
      </c>
      <c r="H318" s="6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8">
        <v>0.48182979948764398</v>
      </c>
      <c r="X318" s="7">
        <v>0</v>
      </c>
      <c r="Y318" s="8">
        <v>0</v>
      </c>
      <c r="Z318" s="7">
        <v>0</v>
      </c>
    </row>
    <row r="319" spans="1:26" ht="47.25" customHeight="1" outlineLevel="4" x14ac:dyDescent="0.3">
      <c r="A319" s="4" t="s">
        <v>24</v>
      </c>
      <c r="B319" s="20" t="s">
        <v>185</v>
      </c>
      <c r="C319" s="20" t="s">
        <v>14</v>
      </c>
      <c r="D319" s="19" t="s">
        <v>288</v>
      </c>
      <c r="E319" s="20" t="s">
        <v>25</v>
      </c>
      <c r="F319" s="36">
        <f>F320</f>
        <v>97.191000000000003</v>
      </c>
      <c r="G319" s="36">
        <f>G320</f>
        <v>97.191000000000003</v>
      </c>
      <c r="H319" s="6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8">
        <v>0.89356689272413603</v>
      </c>
      <c r="X319" s="7">
        <v>0</v>
      </c>
      <c r="Y319" s="8">
        <v>0</v>
      </c>
      <c r="Z319" s="7">
        <v>0</v>
      </c>
    </row>
    <row r="320" spans="1:26" ht="51.75" customHeight="1" outlineLevel="5" x14ac:dyDescent="0.3">
      <c r="A320" s="4" t="s">
        <v>26</v>
      </c>
      <c r="B320" s="20" t="s">
        <v>185</v>
      </c>
      <c r="C320" s="20" t="s">
        <v>14</v>
      </c>
      <c r="D320" s="19" t="s">
        <v>288</v>
      </c>
      <c r="E320" s="20" t="s">
        <v>27</v>
      </c>
      <c r="F320" s="36">
        <v>97.191000000000003</v>
      </c>
      <c r="G320" s="36">
        <v>97.191000000000003</v>
      </c>
      <c r="H320" s="6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8">
        <v>0.89356689272413603</v>
      </c>
      <c r="X320" s="7">
        <v>0</v>
      </c>
      <c r="Y320" s="8">
        <v>0</v>
      </c>
      <c r="Z320" s="7">
        <v>0</v>
      </c>
    </row>
    <row r="321" spans="1:26" ht="27.75" customHeight="1" outlineLevel="3" x14ac:dyDescent="0.3">
      <c r="A321" s="4" t="s">
        <v>28</v>
      </c>
      <c r="B321" s="20" t="s">
        <v>185</v>
      </c>
      <c r="C321" s="20" t="s">
        <v>14</v>
      </c>
      <c r="D321" s="19" t="s">
        <v>289</v>
      </c>
      <c r="E321" s="20"/>
      <c r="F321" s="36">
        <f>F322</f>
        <v>2327</v>
      </c>
      <c r="G321" s="36">
        <f>G322</f>
        <v>2327</v>
      </c>
      <c r="H321" s="6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8">
        <v>0.75445829338446802</v>
      </c>
      <c r="X321" s="7">
        <v>0</v>
      </c>
      <c r="Y321" s="8">
        <v>0</v>
      </c>
      <c r="Z321" s="7">
        <v>0</v>
      </c>
    </row>
    <row r="322" spans="1:26" ht="108" customHeight="1" outlineLevel="4" x14ac:dyDescent="0.3">
      <c r="A322" s="4" t="s">
        <v>17</v>
      </c>
      <c r="B322" s="20" t="s">
        <v>185</v>
      </c>
      <c r="C322" s="20" t="s">
        <v>14</v>
      </c>
      <c r="D322" s="19" t="s">
        <v>289</v>
      </c>
      <c r="E322" s="20" t="s">
        <v>18</v>
      </c>
      <c r="F322" s="36">
        <f>F323</f>
        <v>2327</v>
      </c>
      <c r="G322" s="36">
        <f>G323</f>
        <v>2327</v>
      </c>
      <c r="H322" s="6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8">
        <v>0.75445829338446802</v>
      </c>
      <c r="X322" s="7">
        <v>0</v>
      </c>
      <c r="Y322" s="8">
        <v>0</v>
      </c>
      <c r="Z322" s="7">
        <v>0</v>
      </c>
    </row>
    <row r="323" spans="1:26" ht="49.5" customHeight="1" outlineLevel="5" x14ac:dyDescent="0.3">
      <c r="A323" s="4" t="s">
        <v>19</v>
      </c>
      <c r="B323" s="20" t="s">
        <v>185</v>
      </c>
      <c r="C323" s="20" t="s">
        <v>14</v>
      </c>
      <c r="D323" s="19" t="s">
        <v>289</v>
      </c>
      <c r="E323" s="20" t="s">
        <v>20</v>
      </c>
      <c r="F323" s="36">
        <v>2327</v>
      </c>
      <c r="G323" s="36">
        <v>2327</v>
      </c>
      <c r="H323" s="6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8">
        <v>0.75445829338446802</v>
      </c>
      <c r="X323" s="7">
        <v>0</v>
      </c>
      <c r="Y323" s="8">
        <v>0</v>
      </c>
      <c r="Z323" s="7">
        <v>0</v>
      </c>
    </row>
    <row r="324" spans="1:26" ht="54" hidden="1" outlineLevel="3" x14ac:dyDescent="0.3">
      <c r="A324" s="4" t="s">
        <v>15</v>
      </c>
      <c r="B324" s="20" t="s">
        <v>185</v>
      </c>
      <c r="C324" s="20" t="s">
        <v>14</v>
      </c>
      <c r="D324" s="20" t="s">
        <v>188</v>
      </c>
      <c r="E324" s="20" t="s">
        <v>10</v>
      </c>
      <c r="F324" s="36">
        <f>F325</f>
        <v>0</v>
      </c>
      <c r="G324" s="36">
        <f>G325</f>
        <v>0</v>
      </c>
      <c r="H324" s="6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8">
        <v>1</v>
      </c>
      <c r="X324" s="7">
        <v>0</v>
      </c>
      <c r="Y324" s="8">
        <v>0</v>
      </c>
      <c r="Z324" s="7">
        <v>0</v>
      </c>
    </row>
    <row r="325" spans="1:26" ht="114.75" hidden="1" customHeight="1" outlineLevel="4" x14ac:dyDescent="0.3">
      <c r="A325" s="4" t="s">
        <v>17</v>
      </c>
      <c r="B325" s="20" t="s">
        <v>185</v>
      </c>
      <c r="C325" s="20" t="s">
        <v>14</v>
      </c>
      <c r="D325" s="20" t="s">
        <v>188</v>
      </c>
      <c r="E325" s="20" t="s">
        <v>18</v>
      </c>
      <c r="F325" s="36">
        <f>F326</f>
        <v>0</v>
      </c>
      <c r="G325" s="36">
        <f>G326</f>
        <v>0</v>
      </c>
      <c r="H325" s="6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8">
        <v>1</v>
      </c>
      <c r="X325" s="7">
        <v>0</v>
      </c>
      <c r="Y325" s="8">
        <v>0</v>
      </c>
      <c r="Z325" s="7">
        <v>0</v>
      </c>
    </row>
    <row r="326" spans="1:26" ht="50.25" hidden="1" customHeight="1" outlineLevel="5" x14ac:dyDescent="0.3">
      <c r="A326" s="4" t="s">
        <v>19</v>
      </c>
      <c r="B326" s="20" t="s">
        <v>185</v>
      </c>
      <c r="C326" s="20" t="s">
        <v>14</v>
      </c>
      <c r="D326" s="20" t="s">
        <v>188</v>
      </c>
      <c r="E326" s="20" t="s">
        <v>20</v>
      </c>
      <c r="F326" s="36"/>
      <c r="G326" s="36"/>
      <c r="H326" s="6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8">
        <v>1</v>
      </c>
      <c r="X326" s="7">
        <v>0</v>
      </c>
      <c r="Y326" s="8">
        <v>0</v>
      </c>
      <c r="Z326" s="7">
        <v>0</v>
      </c>
    </row>
    <row r="327" spans="1:26" ht="27.75" customHeight="1" outlineLevel="1" collapsed="1" x14ac:dyDescent="0.3">
      <c r="A327" s="4" t="s">
        <v>167</v>
      </c>
      <c r="B327" s="20" t="s">
        <v>185</v>
      </c>
      <c r="C327" s="20" t="s">
        <v>111</v>
      </c>
      <c r="D327" s="20"/>
      <c r="E327" s="20"/>
      <c r="F327" s="36">
        <f>F328+F341+F377+F403</f>
        <v>760147.4148599999</v>
      </c>
      <c r="G327" s="36">
        <f>G328+G341+G377+G403</f>
        <v>759410.20032999991</v>
      </c>
      <c r="H327" s="6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8">
        <v>0.73938349837588202</v>
      </c>
      <c r="X327" s="7">
        <v>0</v>
      </c>
      <c r="Y327" s="8">
        <v>0</v>
      </c>
      <c r="Z327" s="7">
        <v>0</v>
      </c>
    </row>
    <row r="328" spans="1:26" ht="27" customHeight="1" outlineLevel="2" x14ac:dyDescent="0.3">
      <c r="A328" s="4" t="s">
        <v>189</v>
      </c>
      <c r="B328" s="20" t="s">
        <v>185</v>
      </c>
      <c r="C328" s="20" t="s">
        <v>190</v>
      </c>
      <c r="D328" s="20"/>
      <c r="E328" s="20"/>
      <c r="F328" s="36">
        <f>F329+F335+F338+F332</f>
        <v>222528.68799999999</v>
      </c>
      <c r="G328" s="36">
        <f>G329+G335+G338+G332</f>
        <v>222528.68799999999</v>
      </c>
      <c r="H328" s="6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8">
        <v>0.71684572297222804</v>
      </c>
      <c r="X328" s="7">
        <v>0</v>
      </c>
      <c r="Y328" s="8">
        <v>0</v>
      </c>
      <c r="Z328" s="7">
        <v>0</v>
      </c>
    </row>
    <row r="329" spans="1:26" ht="68.25" customHeight="1" outlineLevel="3" x14ac:dyDescent="0.3">
      <c r="A329" s="4" t="s">
        <v>191</v>
      </c>
      <c r="B329" s="20" t="s">
        <v>185</v>
      </c>
      <c r="C329" s="20" t="s">
        <v>190</v>
      </c>
      <c r="D329" s="19" t="s">
        <v>290</v>
      </c>
      <c r="E329" s="20"/>
      <c r="F329" s="36">
        <f>F330</f>
        <v>64589.4</v>
      </c>
      <c r="G329" s="36">
        <f>G330</f>
        <v>64589.4</v>
      </c>
      <c r="H329" s="6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8">
        <v>0.66431387850458301</v>
      </c>
      <c r="X329" s="7">
        <v>0</v>
      </c>
      <c r="Y329" s="8">
        <v>0</v>
      </c>
      <c r="Z329" s="7">
        <v>0</v>
      </c>
    </row>
    <row r="330" spans="1:26" ht="61.5" customHeight="1" outlineLevel="4" x14ac:dyDescent="0.3">
      <c r="A330" s="4" t="s">
        <v>153</v>
      </c>
      <c r="B330" s="20" t="s">
        <v>185</v>
      </c>
      <c r="C330" s="20" t="s">
        <v>190</v>
      </c>
      <c r="D330" s="19" t="s">
        <v>290</v>
      </c>
      <c r="E330" s="20" t="s">
        <v>154</v>
      </c>
      <c r="F330" s="36">
        <f>F331</f>
        <v>64589.4</v>
      </c>
      <c r="G330" s="36">
        <f>G331</f>
        <v>64589.4</v>
      </c>
      <c r="H330" s="6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8">
        <v>0.66431387850458301</v>
      </c>
      <c r="X330" s="7">
        <v>0</v>
      </c>
      <c r="Y330" s="8">
        <v>0</v>
      </c>
      <c r="Z330" s="7">
        <v>0</v>
      </c>
    </row>
    <row r="331" spans="1:26" ht="32.25" customHeight="1" outlineLevel="5" x14ac:dyDescent="0.3">
      <c r="A331" s="4" t="s">
        <v>171</v>
      </c>
      <c r="B331" s="20" t="s">
        <v>185</v>
      </c>
      <c r="C331" s="20" t="s">
        <v>190</v>
      </c>
      <c r="D331" s="19" t="s">
        <v>290</v>
      </c>
      <c r="E331" s="20" t="s">
        <v>172</v>
      </c>
      <c r="F331" s="36">
        <v>64589.4</v>
      </c>
      <c r="G331" s="36">
        <v>64589.4</v>
      </c>
      <c r="H331" s="6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8">
        <v>0.66431387850458301</v>
      </c>
      <c r="X331" s="7">
        <v>0</v>
      </c>
      <c r="Y331" s="8">
        <v>0</v>
      </c>
      <c r="Z331" s="7">
        <v>0</v>
      </c>
    </row>
    <row r="332" spans="1:26" ht="47.25" hidden="1" customHeight="1" outlineLevel="5" x14ac:dyDescent="0.3">
      <c r="A332" s="4" t="s">
        <v>192</v>
      </c>
      <c r="B332" s="20" t="s">
        <v>185</v>
      </c>
      <c r="C332" s="20" t="s">
        <v>190</v>
      </c>
      <c r="D332" s="19" t="s">
        <v>293</v>
      </c>
      <c r="E332" s="20"/>
      <c r="F332" s="36">
        <f>F333</f>
        <v>0</v>
      </c>
      <c r="G332" s="36">
        <f>G333</f>
        <v>0</v>
      </c>
      <c r="H332" s="6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8"/>
      <c r="X332" s="7"/>
      <c r="Y332" s="8"/>
      <c r="Z332" s="7"/>
    </row>
    <row r="333" spans="1:26" ht="46.5" hidden="1" customHeight="1" outlineLevel="5" x14ac:dyDescent="0.3">
      <c r="A333" s="4" t="s">
        <v>153</v>
      </c>
      <c r="B333" s="20" t="s">
        <v>185</v>
      </c>
      <c r="C333" s="20" t="s">
        <v>190</v>
      </c>
      <c r="D333" s="19" t="s">
        <v>293</v>
      </c>
      <c r="E333" s="20" t="s">
        <v>154</v>
      </c>
      <c r="F333" s="36">
        <f>F334</f>
        <v>0</v>
      </c>
      <c r="G333" s="36">
        <f>G334</f>
        <v>0</v>
      </c>
      <c r="H333" s="6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8"/>
      <c r="X333" s="7"/>
      <c r="Y333" s="8"/>
      <c r="Z333" s="7"/>
    </row>
    <row r="334" spans="1:26" ht="28.5" hidden="1" customHeight="1" outlineLevel="5" x14ac:dyDescent="0.3">
      <c r="A334" s="4" t="s">
        <v>171</v>
      </c>
      <c r="B334" s="20" t="s">
        <v>185</v>
      </c>
      <c r="C334" s="20" t="s">
        <v>190</v>
      </c>
      <c r="D334" s="19" t="s">
        <v>293</v>
      </c>
      <c r="E334" s="20" t="s">
        <v>172</v>
      </c>
      <c r="F334" s="36"/>
      <c r="G334" s="36"/>
      <c r="H334" s="6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8"/>
      <c r="X334" s="7"/>
      <c r="Y334" s="8"/>
      <c r="Z334" s="7"/>
    </row>
    <row r="335" spans="1:26" ht="86.25" customHeight="1" outlineLevel="3" collapsed="1" x14ac:dyDescent="0.3">
      <c r="A335" s="4" t="s">
        <v>173</v>
      </c>
      <c r="B335" s="20" t="s">
        <v>185</v>
      </c>
      <c r="C335" s="20" t="s">
        <v>190</v>
      </c>
      <c r="D335" s="19" t="s">
        <v>291</v>
      </c>
      <c r="E335" s="20"/>
      <c r="F335" s="36">
        <f>F336</f>
        <v>4520</v>
      </c>
      <c r="G335" s="36">
        <f>G336</f>
        <v>4520</v>
      </c>
      <c r="H335" s="6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8">
        <v>0.81055393586005797</v>
      </c>
      <c r="X335" s="7">
        <v>0</v>
      </c>
      <c r="Y335" s="8">
        <v>0</v>
      </c>
      <c r="Z335" s="7">
        <v>0</v>
      </c>
    </row>
    <row r="336" spans="1:26" ht="54.75" customHeight="1" outlineLevel="4" x14ac:dyDescent="0.3">
      <c r="A336" s="4" t="s">
        <v>153</v>
      </c>
      <c r="B336" s="20" t="s">
        <v>185</v>
      </c>
      <c r="C336" s="20" t="s">
        <v>190</v>
      </c>
      <c r="D336" s="19" t="s">
        <v>291</v>
      </c>
      <c r="E336" s="20" t="s">
        <v>154</v>
      </c>
      <c r="F336" s="36">
        <f>F337</f>
        <v>4520</v>
      </c>
      <c r="G336" s="36">
        <f>G337</f>
        <v>4520</v>
      </c>
      <c r="H336" s="6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8">
        <v>0.81055393586005797</v>
      </c>
      <c r="X336" s="7">
        <v>0</v>
      </c>
      <c r="Y336" s="8">
        <v>0</v>
      </c>
      <c r="Z336" s="7">
        <v>0</v>
      </c>
    </row>
    <row r="337" spans="1:26" ht="27.75" customHeight="1" outlineLevel="5" x14ac:dyDescent="0.3">
      <c r="A337" s="4" t="s">
        <v>171</v>
      </c>
      <c r="B337" s="20" t="s">
        <v>185</v>
      </c>
      <c r="C337" s="20" t="s">
        <v>190</v>
      </c>
      <c r="D337" s="19" t="s">
        <v>291</v>
      </c>
      <c r="E337" s="20" t="s">
        <v>172</v>
      </c>
      <c r="F337" s="36">
        <v>4520</v>
      </c>
      <c r="G337" s="36">
        <v>4520</v>
      </c>
      <c r="H337" s="6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8">
        <v>0.81055393586005797</v>
      </c>
      <c r="X337" s="7">
        <v>0</v>
      </c>
      <c r="Y337" s="8">
        <v>0</v>
      </c>
      <c r="Z337" s="7">
        <v>0</v>
      </c>
    </row>
    <row r="338" spans="1:26" ht="193.5" customHeight="1" outlineLevel="3" x14ac:dyDescent="0.3">
      <c r="A338" s="25" t="s">
        <v>354</v>
      </c>
      <c r="B338" s="20" t="s">
        <v>185</v>
      </c>
      <c r="C338" s="20" t="s">
        <v>190</v>
      </c>
      <c r="D338" s="19" t="s">
        <v>292</v>
      </c>
      <c r="E338" s="20"/>
      <c r="F338" s="36">
        <f>F339</f>
        <v>153419.288</v>
      </c>
      <c r="G338" s="36">
        <f>G339</f>
        <v>153419.288</v>
      </c>
      <c r="H338" s="6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8">
        <v>0.75615727771394803</v>
      </c>
      <c r="X338" s="7">
        <v>0</v>
      </c>
      <c r="Y338" s="8">
        <v>0</v>
      </c>
      <c r="Z338" s="7">
        <v>0</v>
      </c>
    </row>
    <row r="339" spans="1:26" ht="60.75" customHeight="1" outlineLevel="4" x14ac:dyDescent="0.3">
      <c r="A339" s="4" t="s">
        <v>153</v>
      </c>
      <c r="B339" s="20" t="s">
        <v>185</v>
      </c>
      <c r="C339" s="20" t="s">
        <v>190</v>
      </c>
      <c r="D339" s="19" t="s">
        <v>292</v>
      </c>
      <c r="E339" s="20" t="s">
        <v>154</v>
      </c>
      <c r="F339" s="36">
        <f>F340</f>
        <v>153419.288</v>
      </c>
      <c r="G339" s="36">
        <f>G340</f>
        <v>153419.288</v>
      </c>
      <c r="H339" s="6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8">
        <v>0.75615727771394803</v>
      </c>
      <c r="X339" s="7">
        <v>0</v>
      </c>
      <c r="Y339" s="8">
        <v>0</v>
      </c>
      <c r="Z339" s="7">
        <v>0</v>
      </c>
    </row>
    <row r="340" spans="1:26" ht="29.25" customHeight="1" outlineLevel="5" x14ac:dyDescent="0.3">
      <c r="A340" s="4" t="s">
        <v>171</v>
      </c>
      <c r="B340" s="20" t="s">
        <v>185</v>
      </c>
      <c r="C340" s="20" t="s">
        <v>190</v>
      </c>
      <c r="D340" s="19" t="s">
        <v>292</v>
      </c>
      <c r="E340" s="20" t="s">
        <v>172</v>
      </c>
      <c r="F340" s="36">
        <v>153419.288</v>
      </c>
      <c r="G340" s="36">
        <v>153419.288</v>
      </c>
      <c r="H340" s="6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8">
        <v>0.75615727771394803</v>
      </c>
      <c r="X340" s="7">
        <v>0</v>
      </c>
      <c r="Y340" s="8">
        <v>0</v>
      </c>
      <c r="Z340" s="7">
        <v>0</v>
      </c>
    </row>
    <row r="341" spans="1:26" ht="30" customHeight="1" outlineLevel="2" x14ac:dyDescent="0.3">
      <c r="A341" s="4" t="s">
        <v>193</v>
      </c>
      <c r="B341" s="20" t="s">
        <v>185</v>
      </c>
      <c r="C341" s="20" t="s">
        <v>194</v>
      </c>
      <c r="D341" s="20"/>
      <c r="E341" s="20"/>
      <c r="F341" s="36">
        <f>F342+F348+F351+F354+F357+F360+F363+F366+F369+F372+F345</f>
        <v>472599.86285999994</v>
      </c>
      <c r="G341" s="36">
        <f>G342+G348+G351+G354+G357+G360+G363+G366+G369+G372+G345</f>
        <v>471862.64832999994</v>
      </c>
      <c r="H341" s="6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8">
        <v>0.75370802743445497</v>
      </c>
      <c r="X341" s="7">
        <v>0</v>
      </c>
      <c r="Y341" s="8">
        <v>0</v>
      </c>
      <c r="Z341" s="7">
        <v>0</v>
      </c>
    </row>
    <row r="342" spans="1:26" ht="65.25" customHeight="1" outlineLevel="3" x14ac:dyDescent="0.3">
      <c r="A342" s="4" t="s">
        <v>195</v>
      </c>
      <c r="B342" s="20" t="s">
        <v>185</v>
      </c>
      <c r="C342" s="20" t="s">
        <v>194</v>
      </c>
      <c r="D342" s="19" t="s">
        <v>299</v>
      </c>
      <c r="E342" s="20"/>
      <c r="F342" s="36">
        <f>F343</f>
        <v>106857.2669</v>
      </c>
      <c r="G342" s="36">
        <f>G343</f>
        <v>108600.4</v>
      </c>
      <c r="H342" s="6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8">
        <v>0.79206963083993398</v>
      </c>
      <c r="X342" s="7">
        <v>0</v>
      </c>
      <c r="Y342" s="8">
        <v>0</v>
      </c>
      <c r="Z342" s="7">
        <v>0</v>
      </c>
    </row>
    <row r="343" spans="1:26" ht="58.5" customHeight="1" outlineLevel="4" x14ac:dyDescent="0.3">
      <c r="A343" s="4" t="s">
        <v>153</v>
      </c>
      <c r="B343" s="20" t="s">
        <v>185</v>
      </c>
      <c r="C343" s="20" t="s">
        <v>194</v>
      </c>
      <c r="D343" s="19" t="s">
        <v>299</v>
      </c>
      <c r="E343" s="20" t="s">
        <v>154</v>
      </c>
      <c r="F343" s="36">
        <f>F344</f>
        <v>106857.2669</v>
      </c>
      <c r="G343" s="36">
        <f>G344</f>
        <v>108600.4</v>
      </c>
      <c r="H343" s="6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8">
        <v>0.79206963083993398</v>
      </c>
      <c r="X343" s="7">
        <v>0</v>
      </c>
      <c r="Y343" s="8">
        <v>0</v>
      </c>
      <c r="Z343" s="7">
        <v>0</v>
      </c>
    </row>
    <row r="344" spans="1:26" ht="25.5" customHeight="1" outlineLevel="5" x14ac:dyDescent="0.3">
      <c r="A344" s="4" t="s">
        <v>171</v>
      </c>
      <c r="B344" s="20" t="s">
        <v>185</v>
      </c>
      <c r="C344" s="20" t="s">
        <v>194</v>
      </c>
      <c r="D344" s="19" t="s">
        <v>299</v>
      </c>
      <c r="E344" s="20" t="s">
        <v>172</v>
      </c>
      <c r="F344" s="36">
        <v>106857.2669</v>
      </c>
      <c r="G344" s="36">
        <v>108600.4</v>
      </c>
      <c r="H344" s="6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8">
        <v>0.79206963083993398</v>
      </c>
      <c r="X344" s="7">
        <v>0</v>
      </c>
      <c r="Y344" s="8">
        <v>0</v>
      </c>
      <c r="Z344" s="7">
        <v>0</v>
      </c>
    </row>
    <row r="345" spans="1:26" ht="50.25" customHeight="1" outlineLevel="5" x14ac:dyDescent="0.3">
      <c r="A345" s="15" t="s">
        <v>373</v>
      </c>
      <c r="B345" s="20" t="s">
        <v>185</v>
      </c>
      <c r="C345" s="20" t="s">
        <v>194</v>
      </c>
      <c r="D345" s="19" t="s">
        <v>374</v>
      </c>
      <c r="E345" s="20"/>
      <c r="F345" s="36">
        <f>F346</f>
        <v>2000</v>
      </c>
      <c r="G345" s="36">
        <f>G346</f>
        <v>0</v>
      </c>
      <c r="H345" s="6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8"/>
      <c r="X345" s="7"/>
      <c r="Y345" s="8"/>
      <c r="Z345" s="7"/>
    </row>
    <row r="346" spans="1:26" ht="48.75" customHeight="1" outlineLevel="5" x14ac:dyDescent="0.3">
      <c r="A346" s="4" t="s">
        <v>153</v>
      </c>
      <c r="B346" s="20" t="s">
        <v>185</v>
      </c>
      <c r="C346" s="20" t="s">
        <v>194</v>
      </c>
      <c r="D346" s="19" t="s">
        <v>374</v>
      </c>
      <c r="E346" s="20" t="s">
        <v>154</v>
      </c>
      <c r="F346" s="36">
        <f>F347</f>
        <v>2000</v>
      </c>
      <c r="G346" s="36">
        <f>G347</f>
        <v>0</v>
      </c>
      <c r="H346" s="6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8"/>
      <c r="X346" s="7"/>
      <c r="Y346" s="8"/>
      <c r="Z346" s="7"/>
    </row>
    <row r="347" spans="1:26" ht="28.5" customHeight="1" outlineLevel="5" x14ac:dyDescent="0.3">
      <c r="A347" s="4" t="s">
        <v>171</v>
      </c>
      <c r="B347" s="20" t="s">
        <v>185</v>
      </c>
      <c r="C347" s="20" t="s">
        <v>194</v>
      </c>
      <c r="D347" s="19" t="s">
        <v>374</v>
      </c>
      <c r="E347" s="20" t="s">
        <v>172</v>
      </c>
      <c r="F347" s="36">
        <v>2000</v>
      </c>
      <c r="G347" s="36"/>
      <c r="H347" s="6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8"/>
      <c r="X347" s="7"/>
      <c r="Y347" s="8"/>
      <c r="Z347" s="7"/>
    </row>
    <row r="348" spans="1:26" ht="104.25" customHeight="1" outlineLevel="3" x14ac:dyDescent="0.3">
      <c r="A348" s="4" t="s">
        <v>196</v>
      </c>
      <c r="B348" s="20" t="s">
        <v>185</v>
      </c>
      <c r="C348" s="20" t="s">
        <v>194</v>
      </c>
      <c r="D348" s="19" t="s">
        <v>302</v>
      </c>
      <c r="E348" s="20"/>
      <c r="F348" s="36">
        <f>F349</f>
        <v>356.75200000000001</v>
      </c>
      <c r="G348" s="36">
        <f>G349</f>
        <v>356.75200000000001</v>
      </c>
      <c r="H348" s="6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8">
        <v>0.94039692619533299</v>
      </c>
      <c r="X348" s="7">
        <v>0</v>
      </c>
      <c r="Y348" s="8">
        <v>0</v>
      </c>
      <c r="Z348" s="7">
        <v>0</v>
      </c>
    </row>
    <row r="349" spans="1:26" ht="54.75" customHeight="1" outlineLevel="4" x14ac:dyDescent="0.3">
      <c r="A349" s="4" t="s">
        <v>153</v>
      </c>
      <c r="B349" s="20" t="s">
        <v>185</v>
      </c>
      <c r="C349" s="20" t="s">
        <v>194</v>
      </c>
      <c r="D349" s="19" t="s">
        <v>302</v>
      </c>
      <c r="E349" s="20" t="s">
        <v>154</v>
      </c>
      <c r="F349" s="36">
        <f>F350</f>
        <v>356.75200000000001</v>
      </c>
      <c r="G349" s="36">
        <f>G350</f>
        <v>356.75200000000001</v>
      </c>
      <c r="H349" s="6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8">
        <v>0.94039692619533299</v>
      </c>
      <c r="X349" s="7">
        <v>0</v>
      </c>
      <c r="Y349" s="8">
        <v>0</v>
      </c>
      <c r="Z349" s="7">
        <v>0</v>
      </c>
    </row>
    <row r="350" spans="1:26" ht="31.5" customHeight="1" outlineLevel="5" x14ac:dyDescent="0.3">
      <c r="A350" s="4" t="s">
        <v>171</v>
      </c>
      <c r="B350" s="20" t="s">
        <v>185</v>
      </c>
      <c r="C350" s="20" t="s">
        <v>194</v>
      </c>
      <c r="D350" s="19" t="s">
        <v>302</v>
      </c>
      <c r="E350" s="20" t="s">
        <v>172</v>
      </c>
      <c r="F350" s="36">
        <v>356.75200000000001</v>
      </c>
      <c r="G350" s="36">
        <v>356.75200000000001</v>
      </c>
      <c r="H350" s="6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8">
        <v>0.94039692619533299</v>
      </c>
      <c r="X350" s="7">
        <v>0</v>
      </c>
      <c r="Y350" s="8">
        <v>0</v>
      </c>
      <c r="Z350" s="7">
        <v>0</v>
      </c>
    </row>
    <row r="351" spans="1:26" ht="220.5" customHeight="1" outlineLevel="3" x14ac:dyDescent="0.3">
      <c r="A351" s="4" t="s">
        <v>197</v>
      </c>
      <c r="B351" s="20" t="s">
        <v>185</v>
      </c>
      <c r="C351" s="20" t="s">
        <v>194</v>
      </c>
      <c r="D351" s="19" t="s">
        <v>294</v>
      </c>
      <c r="E351" s="20"/>
      <c r="F351" s="36">
        <f>F352</f>
        <v>295329.32</v>
      </c>
      <c r="G351" s="36">
        <f>G352</f>
        <v>295329.32</v>
      </c>
      <c r="H351" s="6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8">
        <v>0.79148488282321605</v>
      </c>
      <c r="X351" s="7">
        <v>0</v>
      </c>
      <c r="Y351" s="8">
        <v>0</v>
      </c>
      <c r="Z351" s="7">
        <v>0</v>
      </c>
    </row>
    <row r="352" spans="1:26" ht="62.25" customHeight="1" outlineLevel="4" x14ac:dyDescent="0.3">
      <c r="A352" s="4" t="s">
        <v>153</v>
      </c>
      <c r="B352" s="20" t="s">
        <v>185</v>
      </c>
      <c r="C352" s="20" t="s">
        <v>194</v>
      </c>
      <c r="D352" s="19" t="s">
        <v>294</v>
      </c>
      <c r="E352" s="20" t="s">
        <v>154</v>
      </c>
      <c r="F352" s="36">
        <f>F353</f>
        <v>295329.32</v>
      </c>
      <c r="G352" s="36">
        <f>G353</f>
        <v>295329.32</v>
      </c>
      <c r="H352" s="6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8">
        <v>0.79148488282321605</v>
      </c>
      <c r="X352" s="7">
        <v>0</v>
      </c>
      <c r="Y352" s="8">
        <v>0</v>
      </c>
      <c r="Z352" s="7">
        <v>0</v>
      </c>
    </row>
    <row r="353" spans="1:26" ht="30.75" customHeight="1" outlineLevel="5" x14ac:dyDescent="0.3">
      <c r="A353" s="4" t="s">
        <v>171</v>
      </c>
      <c r="B353" s="20" t="s">
        <v>185</v>
      </c>
      <c r="C353" s="20" t="s">
        <v>194</v>
      </c>
      <c r="D353" s="19" t="s">
        <v>294</v>
      </c>
      <c r="E353" s="20" t="s">
        <v>172</v>
      </c>
      <c r="F353" s="36">
        <v>295329.32</v>
      </c>
      <c r="G353" s="36">
        <v>295329.32</v>
      </c>
      <c r="H353" s="6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8">
        <v>0.79148488282321605</v>
      </c>
      <c r="X353" s="7">
        <v>0</v>
      </c>
      <c r="Y353" s="8">
        <v>0</v>
      </c>
      <c r="Z353" s="7">
        <v>0</v>
      </c>
    </row>
    <row r="354" spans="1:26" ht="85.5" customHeight="1" outlineLevel="3" x14ac:dyDescent="0.3">
      <c r="A354" s="4" t="s">
        <v>173</v>
      </c>
      <c r="B354" s="20" t="s">
        <v>185</v>
      </c>
      <c r="C354" s="20" t="s">
        <v>194</v>
      </c>
      <c r="D354" s="19" t="s">
        <v>300</v>
      </c>
      <c r="E354" s="20" t="s">
        <v>10</v>
      </c>
      <c r="F354" s="36">
        <f>F355</f>
        <v>9681.6</v>
      </c>
      <c r="G354" s="36">
        <f>G355</f>
        <v>9681.6</v>
      </c>
      <c r="H354" s="6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8">
        <v>0.79837481251291098</v>
      </c>
      <c r="X354" s="7">
        <v>0</v>
      </c>
      <c r="Y354" s="8">
        <v>0</v>
      </c>
      <c r="Z354" s="7">
        <v>0</v>
      </c>
    </row>
    <row r="355" spans="1:26" ht="56.25" customHeight="1" outlineLevel="4" x14ac:dyDescent="0.3">
      <c r="A355" s="4" t="s">
        <v>153</v>
      </c>
      <c r="B355" s="20" t="s">
        <v>185</v>
      </c>
      <c r="C355" s="20" t="s">
        <v>194</v>
      </c>
      <c r="D355" s="19" t="s">
        <v>300</v>
      </c>
      <c r="E355" s="20" t="s">
        <v>154</v>
      </c>
      <c r="F355" s="36">
        <f>F356</f>
        <v>9681.6</v>
      </c>
      <c r="G355" s="36">
        <f>G356</f>
        <v>9681.6</v>
      </c>
      <c r="H355" s="6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8">
        <v>0.79837481251291098</v>
      </c>
      <c r="X355" s="7">
        <v>0</v>
      </c>
      <c r="Y355" s="8">
        <v>0</v>
      </c>
      <c r="Z355" s="7">
        <v>0</v>
      </c>
    </row>
    <row r="356" spans="1:26" ht="29.25" customHeight="1" outlineLevel="5" x14ac:dyDescent="0.3">
      <c r="A356" s="4" t="s">
        <v>171</v>
      </c>
      <c r="B356" s="20" t="s">
        <v>185</v>
      </c>
      <c r="C356" s="20" t="s">
        <v>194</v>
      </c>
      <c r="D356" s="19" t="s">
        <v>300</v>
      </c>
      <c r="E356" s="20" t="s">
        <v>172</v>
      </c>
      <c r="F356" s="36">
        <v>9681.6</v>
      </c>
      <c r="G356" s="36">
        <v>9681.6</v>
      </c>
      <c r="H356" s="6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8">
        <v>0.79837481251291098</v>
      </c>
      <c r="X356" s="7">
        <v>0</v>
      </c>
      <c r="Y356" s="8">
        <v>0</v>
      </c>
      <c r="Z356" s="7">
        <v>0</v>
      </c>
    </row>
    <row r="357" spans="1:26" ht="104.25" customHeight="1" outlineLevel="3" x14ac:dyDescent="0.3">
      <c r="A357" s="4" t="s">
        <v>198</v>
      </c>
      <c r="B357" s="20" t="s">
        <v>185</v>
      </c>
      <c r="C357" s="20" t="s">
        <v>194</v>
      </c>
      <c r="D357" s="19" t="s">
        <v>301</v>
      </c>
      <c r="E357" s="20"/>
      <c r="F357" s="36">
        <f>F358</f>
        <v>14455.056</v>
      </c>
      <c r="G357" s="36">
        <f>G358</f>
        <v>14455.056</v>
      </c>
      <c r="H357" s="6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8">
        <v>0.58900651743778099</v>
      </c>
      <c r="X357" s="7">
        <v>0</v>
      </c>
      <c r="Y357" s="8">
        <v>0</v>
      </c>
      <c r="Z357" s="7">
        <v>0</v>
      </c>
    </row>
    <row r="358" spans="1:26" ht="60" customHeight="1" outlineLevel="4" x14ac:dyDescent="0.3">
      <c r="A358" s="4" t="s">
        <v>153</v>
      </c>
      <c r="B358" s="20" t="s">
        <v>185</v>
      </c>
      <c r="C358" s="20" t="s">
        <v>194</v>
      </c>
      <c r="D358" s="19" t="s">
        <v>301</v>
      </c>
      <c r="E358" s="20" t="s">
        <v>154</v>
      </c>
      <c r="F358" s="36">
        <f>F359</f>
        <v>14455.056</v>
      </c>
      <c r="G358" s="36">
        <f>G359</f>
        <v>14455.056</v>
      </c>
      <c r="H358" s="6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8">
        <v>0.58900651743778099</v>
      </c>
      <c r="X358" s="7">
        <v>0</v>
      </c>
      <c r="Y358" s="8">
        <v>0</v>
      </c>
      <c r="Z358" s="7">
        <v>0</v>
      </c>
    </row>
    <row r="359" spans="1:26" ht="28.5" customHeight="1" outlineLevel="5" x14ac:dyDescent="0.3">
      <c r="A359" s="4" t="s">
        <v>171</v>
      </c>
      <c r="B359" s="20" t="s">
        <v>185</v>
      </c>
      <c r="C359" s="20" t="s">
        <v>194</v>
      </c>
      <c r="D359" s="19" t="s">
        <v>301</v>
      </c>
      <c r="E359" s="20" t="s">
        <v>172</v>
      </c>
      <c r="F359" s="36">
        <v>14455.056</v>
      </c>
      <c r="G359" s="36">
        <v>14455.056</v>
      </c>
      <c r="H359" s="6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8">
        <v>0.58900651743778099</v>
      </c>
      <c r="X359" s="7">
        <v>0</v>
      </c>
      <c r="Y359" s="8">
        <v>0</v>
      </c>
      <c r="Z359" s="7">
        <v>0</v>
      </c>
    </row>
    <row r="360" spans="1:26" ht="84" customHeight="1" outlineLevel="3" x14ac:dyDescent="0.3">
      <c r="A360" s="4" t="s">
        <v>199</v>
      </c>
      <c r="B360" s="20" t="s">
        <v>185</v>
      </c>
      <c r="C360" s="20" t="s">
        <v>194</v>
      </c>
      <c r="D360" s="21" t="s">
        <v>303</v>
      </c>
      <c r="E360" s="20"/>
      <c r="F360" s="36">
        <f>F361</f>
        <v>24624.267960000001</v>
      </c>
      <c r="G360" s="36">
        <f>G361</f>
        <v>24143.920330000001</v>
      </c>
      <c r="H360" s="6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8">
        <v>0.48999495211648197</v>
      </c>
      <c r="X360" s="7">
        <v>0</v>
      </c>
      <c r="Y360" s="8">
        <v>0</v>
      </c>
      <c r="Z360" s="7">
        <v>0</v>
      </c>
    </row>
    <row r="361" spans="1:26" ht="60" customHeight="1" outlineLevel="4" x14ac:dyDescent="0.3">
      <c r="A361" s="4" t="s">
        <v>153</v>
      </c>
      <c r="B361" s="20" t="s">
        <v>185</v>
      </c>
      <c r="C361" s="20" t="s">
        <v>194</v>
      </c>
      <c r="D361" s="21" t="s">
        <v>303</v>
      </c>
      <c r="E361" s="20" t="s">
        <v>154</v>
      </c>
      <c r="F361" s="36">
        <f>F362</f>
        <v>24624.267960000001</v>
      </c>
      <c r="G361" s="36">
        <f>G362</f>
        <v>24143.920330000001</v>
      </c>
      <c r="H361" s="6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8">
        <v>0.48999495211648197</v>
      </c>
      <c r="X361" s="7">
        <v>0</v>
      </c>
      <c r="Y361" s="8">
        <v>0</v>
      </c>
      <c r="Z361" s="7">
        <v>0</v>
      </c>
    </row>
    <row r="362" spans="1:26" ht="27.75" customHeight="1" outlineLevel="5" x14ac:dyDescent="0.3">
      <c r="A362" s="4" t="s">
        <v>171</v>
      </c>
      <c r="B362" s="20" t="s">
        <v>185</v>
      </c>
      <c r="C362" s="20" t="s">
        <v>194</v>
      </c>
      <c r="D362" s="21" t="s">
        <v>303</v>
      </c>
      <c r="E362" s="20" t="s">
        <v>172</v>
      </c>
      <c r="F362" s="36">
        <v>24624.267960000001</v>
      </c>
      <c r="G362" s="36">
        <v>24143.920330000001</v>
      </c>
      <c r="H362" s="6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8">
        <v>0.48999495211648197</v>
      </c>
      <c r="X362" s="7">
        <v>0</v>
      </c>
      <c r="Y362" s="8">
        <v>0</v>
      </c>
      <c r="Z362" s="7">
        <v>0</v>
      </c>
    </row>
    <row r="363" spans="1:26" ht="163.5" customHeight="1" outlineLevel="3" x14ac:dyDescent="0.3">
      <c r="A363" s="23" t="s">
        <v>295</v>
      </c>
      <c r="B363" s="20" t="s">
        <v>185</v>
      </c>
      <c r="C363" s="20" t="s">
        <v>194</v>
      </c>
      <c r="D363" s="21" t="s">
        <v>296</v>
      </c>
      <c r="E363" s="20"/>
      <c r="F363" s="36">
        <f>F364</f>
        <v>19295.599999999999</v>
      </c>
      <c r="G363" s="36">
        <f>G364</f>
        <v>19295.599999999999</v>
      </c>
      <c r="H363" s="6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8">
        <v>0.42036675394700201</v>
      </c>
      <c r="X363" s="7">
        <v>0</v>
      </c>
      <c r="Y363" s="8">
        <v>0</v>
      </c>
      <c r="Z363" s="7">
        <v>0</v>
      </c>
    </row>
    <row r="364" spans="1:26" ht="59.25" customHeight="1" outlineLevel="4" x14ac:dyDescent="0.3">
      <c r="A364" s="4" t="s">
        <v>153</v>
      </c>
      <c r="B364" s="20" t="s">
        <v>185</v>
      </c>
      <c r="C364" s="20" t="s">
        <v>194</v>
      </c>
      <c r="D364" s="21" t="s">
        <v>296</v>
      </c>
      <c r="E364" s="20" t="s">
        <v>154</v>
      </c>
      <c r="F364" s="36">
        <f>F365</f>
        <v>19295.599999999999</v>
      </c>
      <c r="G364" s="36">
        <f>G365</f>
        <v>19295.599999999999</v>
      </c>
      <c r="H364" s="6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8">
        <v>0.42036675394700201</v>
      </c>
      <c r="X364" s="7">
        <v>0</v>
      </c>
      <c r="Y364" s="8">
        <v>0</v>
      </c>
      <c r="Z364" s="7">
        <v>0</v>
      </c>
    </row>
    <row r="365" spans="1:26" ht="27" customHeight="1" outlineLevel="5" x14ac:dyDescent="0.3">
      <c r="A365" s="4" t="s">
        <v>171</v>
      </c>
      <c r="B365" s="20" t="s">
        <v>185</v>
      </c>
      <c r="C365" s="20" t="s">
        <v>194</v>
      </c>
      <c r="D365" s="21" t="s">
        <v>296</v>
      </c>
      <c r="E365" s="20" t="s">
        <v>172</v>
      </c>
      <c r="F365" s="36">
        <v>19295.599999999999</v>
      </c>
      <c r="G365" s="36">
        <v>19295.599999999999</v>
      </c>
      <c r="H365" s="6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8">
        <v>0.42036675394700201</v>
      </c>
      <c r="X365" s="7">
        <v>0</v>
      </c>
      <c r="Y365" s="8">
        <v>0</v>
      </c>
      <c r="Z365" s="7">
        <v>0</v>
      </c>
    </row>
    <row r="366" spans="1:26" ht="26.25" hidden="1" customHeight="1" outlineLevel="3" x14ac:dyDescent="0.3">
      <c r="A366" s="4" t="s">
        <v>200</v>
      </c>
      <c r="B366" s="20" t="s">
        <v>185</v>
      </c>
      <c r="C366" s="20" t="s">
        <v>194</v>
      </c>
      <c r="D366" s="20" t="s">
        <v>201</v>
      </c>
      <c r="E366" s="20"/>
      <c r="F366" s="36">
        <f>F367</f>
        <v>0</v>
      </c>
      <c r="G366" s="36">
        <f>G367</f>
        <v>0</v>
      </c>
      <c r="H366" s="6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8">
        <v>1</v>
      </c>
      <c r="X366" s="7">
        <v>0</v>
      </c>
      <c r="Y366" s="8">
        <v>0</v>
      </c>
      <c r="Z366" s="7">
        <v>0</v>
      </c>
    </row>
    <row r="367" spans="1:26" ht="49.5" hidden="1" customHeight="1" outlineLevel="4" x14ac:dyDescent="0.3">
      <c r="A367" s="4" t="s">
        <v>24</v>
      </c>
      <c r="B367" s="20" t="s">
        <v>185</v>
      </c>
      <c r="C367" s="20" t="s">
        <v>194</v>
      </c>
      <c r="D367" s="20" t="s">
        <v>201</v>
      </c>
      <c r="E367" s="20" t="s">
        <v>25</v>
      </c>
      <c r="F367" s="36">
        <f>F368</f>
        <v>0</v>
      </c>
      <c r="G367" s="36">
        <f>G368</f>
        <v>0</v>
      </c>
      <c r="H367" s="6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8">
        <v>1</v>
      </c>
      <c r="X367" s="7">
        <v>0</v>
      </c>
      <c r="Y367" s="8">
        <v>0</v>
      </c>
      <c r="Z367" s="7">
        <v>0</v>
      </c>
    </row>
    <row r="368" spans="1:26" ht="51.75" hidden="1" customHeight="1" outlineLevel="5" x14ac:dyDescent="0.3">
      <c r="A368" s="4" t="s">
        <v>26</v>
      </c>
      <c r="B368" s="20" t="s">
        <v>185</v>
      </c>
      <c r="C368" s="20" t="s">
        <v>194</v>
      </c>
      <c r="D368" s="20" t="s">
        <v>201</v>
      </c>
      <c r="E368" s="20" t="s">
        <v>27</v>
      </c>
      <c r="F368" s="36"/>
      <c r="G368" s="36"/>
      <c r="H368" s="6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8">
        <v>1</v>
      </c>
      <c r="X368" s="7">
        <v>0</v>
      </c>
      <c r="Y368" s="8">
        <v>0</v>
      </c>
      <c r="Z368" s="7">
        <v>0</v>
      </c>
    </row>
    <row r="369" spans="1:26" ht="100.5" hidden="1" customHeight="1" outlineLevel="3" x14ac:dyDescent="0.3">
      <c r="A369" s="4" t="s">
        <v>202</v>
      </c>
      <c r="B369" s="20" t="s">
        <v>185</v>
      </c>
      <c r="C369" s="20" t="s">
        <v>194</v>
      </c>
      <c r="D369" s="20" t="s">
        <v>203</v>
      </c>
      <c r="E369" s="20"/>
      <c r="F369" s="36">
        <f>F370</f>
        <v>0</v>
      </c>
      <c r="G369" s="36">
        <f>G370</f>
        <v>0</v>
      </c>
      <c r="H369" s="6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8">
        <v>1</v>
      </c>
      <c r="X369" s="7">
        <v>0</v>
      </c>
      <c r="Y369" s="8">
        <v>0</v>
      </c>
      <c r="Z369" s="7">
        <v>0</v>
      </c>
    </row>
    <row r="370" spans="1:26" ht="46.5" hidden="1" customHeight="1" outlineLevel="4" x14ac:dyDescent="0.3">
      <c r="A370" s="4" t="s">
        <v>153</v>
      </c>
      <c r="B370" s="20" t="s">
        <v>185</v>
      </c>
      <c r="C370" s="20" t="s">
        <v>194</v>
      </c>
      <c r="D370" s="20" t="s">
        <v>203</v>
      </c>
      <c r="E370" s="20" t="s">
        <v>154</v>
      </c>
      <c r="F370" s="36">
        <f>F371</f>
        <v>0</v>
      </c>
      <c r="G370" s="36">
        <f>G371</f>
        <v>0</v>
      </c>
      <c r="H370" s="6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8">
        <v>1</v>
      </c>
      <c r="X370" s="7">
        <v>0</v>
      </c>
      <c r="Y370" s="8">
        <v>0</v>
      </c>
      <c r="Z370" s="7">
        <v>0</v>
      </c>
    </row>
    <row r="371" spans="1:26" ht="30" hidden="1" customHeight="1" outlineLevel="5" x14ac:dyDescent="0.3">
      <c r="A371" s="4" t="s">
        <v>171</v>
      </c>
      <c r="B371" s="20" t="s">
        <v>185</v>
      </c>
      <c r="C371" s="20" t="s">
        <v>194</v>
      </c>
      <c r="D371" s="20" t="s">
        <v>203</v>
      </c>
      <c r="E371" s="20" t="s">
        <v>172</v>
      </c>
      <c r="F371" s="36"/>
      <c r="G371" s="36"/>
      <c r="H371" s="6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8">
        <v>1</v>
      </c>
      <c r="X371" s="7">
        <v>0</v>
      </c>
      <c r="Y371" s="8">
        <v>0</v>
      </c>
      <c r="Z371" s="7">
        <v>0</v>
      </c>
    </row>
    <row r="372" spans="1:26" ht="72" hidden="1" outlineLevel="3" x14ac:dyDescent="0.3">
      <c r="A372" s="4" t="s">
        <v>204</v>
      </c>
      <c r="B372" s="20" t="s">
        <v>185</v>
      </c>
      <c r="C372" s="20" t="s">
        <v>194</v>
      </c>
      <c r="D372" s="20" t="s">
        <v>205</v>
      </c>
      <c r="E372" s="20"/>
      <c r="F372" s="36">
        <f>F373+F375</f>
        <v>0</v>
      </c>
      <c r="G372" s="36">
        <f>G373+G375</f>
        <v>0</v>
      </c>
      <c r="H372" s="6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8">
        <v>1</v>
      </c>
      <c r="X372" s="7">
        <v>0</v>
      </c>
      <c r="Y372" s="8">
        <v>0</v>
      </c>
      <c r="Z372" s="7">
        <v>0</v>
      </c>
    </row>
    <row r="373" spans="1:26" ht="51.75" hidden="1" customHeight="1" outlineLevel="4" x14ac:dyDescent="0.3">
      <c r="A373" s="4" t="s">
        <v>24</v>
      </c>
      <c r="B373" s="20" t="s">
        <v>185</v>
      </c>
      <c r="C373" s="20" t="s">
        <v>194</v>
      </c>
      <c r="D373" s="20" t="s">
        <v>205</v>
      </c>
      <c r="E373" s="20" t="s">
        <v>25</v>
      </c>
      <c r="F373" s="36">
        <f>F374</f>
        <v>0</v>
      </c>
      <c r="G373" s="36">
        <f>G374</f>
        <v>0</v>
      </c>
      <c r="H373" s="6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8">
        <v>1</v>
      </c>
      <c r="X373" s="7">
        <v>0</v>
      </c>
      <c r="Y373" s="8">
        <v>0</v>
      </c>
      <c r="Z373" s="7">
        <v>0</v>
      </c>
    </row>
    <row r="374" spans="1:26" ht="50.25" hidden="1" customHeight="1" outlineLevel="5" x14ac:dyDescent="0.3">
      <c r="A374" s="4" t="s">
        <v>26</v>
      </c>
      <c r="B374" s="20" t="s">
        <v>185</v>
      </c>
      <c r="C374" s="20" t="s">
        <v>194</v>
      </c>
      <c r="D374" s="20" t="s">
        <v>205</v>
      </c>
      <c r="E374" s="20" t="s">
        <v>27</v>
      </c>
      <c r="F374" s="36"/>
      <c r="G374" s="36"/>
      <c r="H374" s="6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8">
        <v>1</v>
      </c>
      <c r="X374" s="7">
        <v>0</v>
      </c>
      <c r="Y374" s="8">
        <v>0</v>
      </c>
      <c r="Z374" s="7">
        <v>0</v>
      </c>
    </row>
    <row r="375" spans="1:26" ht="51" hidden="1" customHeight="1" outlineLevel="4" x14ac:dyDescent="0.3">
      <c r="A375" s="4" t="s">
        <v>153</v>
      </c>
      <c r="B375" s="20" t="s">
        <v>185</v>
      </c>
      <c r="C375" s="20" t="s">
        <v>194</v>
      </c>
      <c r="D375" s="20" t="s">
        <v>205</v>
      </c>
      <c r="E375" s="20" t="s">
        <v>154</v>
      </c>
      <c r="F375" s="36">
        <f>F376</f>
        <v>0</v>
      </c>
      <c r="G375" s="36">
        <f>G376</f>
        <v>0</v>
      </c>
      <c r="H375" s="6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8">
        <v>1</v>
      </c>
      <c r="X375" s="7">
        <v>0</v>
      </c>
      <c r="Y375" s="8">
        <v>0</v>
      </c>
      <c r="Z375" s="7">
        <v>0</v>
      </c>
    </row>
    <row r="376" spans="1:26" ht="28.5" hidden="1" customHeight="1" outlineLevel="5" x14ac:dyDescent="0.3">
      <c r="A376" s="4" t="s">
        <v>171</v>
      </c>
      <c r="B376" s="20" t="s">
        <v>185</v>
      </c>
      <c r="C376" s="20" t="s">
        <v>194</v>
      </c>
      <c r="D376" s="20" t="s">
        <v>205</v>
      </c>
      <c r="E376" s="20" t="s">
        <v>172</v>
      </c>
      <c r="F376" s="36"/>
      <c r="G376" s="36"/>
      <c r="H376" s="6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8">
        <v>1</v>
      </c>
      <c r="X376" s="7">
        <v>0</v>
      </c>
      <c r="Y376" s="8">
        <v>0</v>
      </c>
      <c r="Z376" s="7">
        <v>0</v>
      </c>
    </row>
    <row r="377" spans="1:26" ht="29.25" customHeight="1" outlineLevel="2" collapsed="1" x14ac:dyDescent="0.3">
      <c r="A377" s="4" t="s">
        <v>168</v>
      </c>
      <c r="B377" s="20" t="s">
        <v>185</v>
      </c>
      <c r="C377" s="20" t="s">
        <v>169</v>
      </c>
      <c r="D377" s="20"/>
      <c r="E377" s="20"/>
      <c r="F377" s="36">
        <f>F378+F381+F388+F394+F397+F400+F391</f>
        <v>40131.099999999991</v>
      </c>
      <c r="G377" s="36">
        <f>G378+G381+G388+G394+G397+G400+G391</f>
        <v>40131.099999999991</v>
      </c>
      <c r="H377" s="6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8">
        <v>0.69011766661269702</v>
      </c>
      <c r="X377" s="7">
        <v>0</v>
      </c>
      <c r="Y377" s="8">
        <v>0</v>
      </c>
      <c r="Z377" s="7">
        <v>0</v>
      </c>
    </row>
    <row r="378" spans="1:26" ht="64.5" customHeight="1" outlineLevel="3" x14ac:dyDescent="0.3">
      <c r="A378" s="4" t="s">
        <v>206</v>
      </c>
      <c r="B378" s="20" t="s">
        <v>185</v>
      </c>
      <c r="C378" s="20" t="s">
        <v>169</v>
      </c>
      <c r="D378" s="19" t="s">
        <v>304</v>
      </c>
      <c r="E378" s="20"/>
      <c r="F378" s="36">
        <f>F379</f>
        <v>10501.9</v>
      </c>
      <c r="G378" s="36">
        <f>G379</f>
        <v>10501.9</v>
      </c>
      <c r="H378" s="6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8">
        <v>0.87075381914998695</v>
      </c>
      <c r="X378" s="7">
        <v>0</v>
      </c>
      <c r="Y378" s="8">
        <v>0</v>
      </c>
      <c r="Z378" s="7">
        <v>0</v>
      </c>
    </row>
    <row r="379" spans="1:26" ht="56.25" customHeight="1" outlineLevel="4" x14ac:dyDescent="0.3">
      <c r="A379" s="4" t="s">
        <v>153</v>
      </c>
      <c r="B379" s="20" t="s">
        <v>185</v>
      </c>
      <c r="C379" s="20" t="s">
        <v>169</v>
      </c>
      <c r="D379" s="19" t="s">
        <v>304</v>
      </c>
      <c r="E379" s="20" t="s">
        <v>154</v>
      </c>
      <c r="F379" s="36">
        <f>F380</f>
        <v>10501.9</v>
      </c>
      <c r="G379" s="36">
        <f>G380</f>
        <v>10501.9</v>
      </c>
      <c r="H379" s="6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8">
        <v>0.87075381914998695</v>
      </c>
      <c r="X379" s="7">
        <v>0</v>
      </c>
      <c r="Y379" s="8">
        <v>0</v>
      </c>
      <c r="Z379" s="7">
        <v>0</v>
      </c>
    </row>
    <row r="380" spans="1:26" ht="18" outlineLevel="5" x14ac:dyDescent="0.3">
      <c r="A380" s="4" t="s">
        <v>171</v>
      </c>
      <c r="B380" s="20" t="s">
        <v>185</v>
      </c>
      <c r="C380" s="20" t="s">
        <v>169</v>
      </c>
      <c r="D380" s="19" t="s">
        <v>304</v>
      </c>
      <c r="E380" s="20" t="s">
        <v>172</v>
      </c>
      <c r="F380" s="36">
        <v>10501.9</v>
      </c>
      <c r="G380" s="36">
        <v>10501.9</v>
      </c>
      <c r="H380" s="6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8">
        <v>0.87075381914998695</v>
      </c>
      <c r="X380" s="7">
        <v>0</v>
      </c>
      <c r="Y380" s="8">
        <v>0</v>
      </c>
      <c r="Z380" s="7">
        <v>0</v>
      </c>
    </row>
    <row r="381" spans="1:26" ht="54" outlineLevel="3" x14ac:dyDescent="0.3">
      <c r="A381" s="4" t="s">
        <v>207</v>
      </c>
      <c r="B381" s="20" t="s">
        <v>185</v>
      </c>
      <c r="C381" s="20" t="s">
        <v>169</v>
      </c>
      <c r="D381" s="19" t="s">
        <v>368</v>
      </c>
      <c r="E381" s="20"/>
      <c r="F381" s="36">
        <f>F382+F386</f>
        <v>9510.8999999999978</v>
      </c>
      <c r="G381" s="36">
        <f>G382+G386</f>
        <v>9510.8999999999978</v>
      </c>
      <c r="H381" s="6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8">
        <v>0.46389726778559698</v>
      </c>
      <c r="X381" s="7">
        <v>0</v>
      </c>
      <c r="Y381" s="8">
        <v>0</v>
      </c>
      <c r="Z381" s="7">
        <v>0</v>
      </c>
    </row>
    <row r="382" spans="1:26" ht="54" outlineLevel="4" x14ac:dyDescent="0.3">
      <c r="A382" s="4" t="s">
        <v>153</v>
      </c>
      <c r="B382" s="20" t="s">
        <v>185</v>
      </c>
      <c r="C382" s="20" t="s">
        <v>169</v>
      </c>
      <c r="D382" s="19" t="s">
        <v>368</v>
      </c>
      <c r="E382" s="20" t="s">
        <v>154</v>
      </c>
      <c r="F382" s="36">
        <f>F383+F384+F385</f>
        <v>9461.5094999999983</v>
      </c>
      <c r="G382" s="36">
        <f>G383+G384+G385</f>
        <v>9461.5094999999983</v>
      </c>
      <c r="H382" s="6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8">
        <v>0.46672392801513302</v>
      </c>
      <c r="X382" s="7">
        <v>0</v>
      </c>
      <c r="Y382" s="8">
        <v>0</v>
      </c>
      <c r="Z382" s="7">
        <v>0</v>
      </c>
    </row>
    <row r="383" spans="1:26" ht="18" outlineLevel="5" x14ac:dyDescent="0.3">
      <c r="A383" s="4" t="s">
        <v>171</v>
      </c>
      <c r="B383" s="20" t="s">
        <v>185</v>
      </c>
      <c r="C383" s="20" t="s">
        <v>169</v>
      </c>
      <c r="D383" s="19" t="s">
        <v>368</v>
      </c>
      <c r="E383" s="20" t="s">
        <v>172</v>
      </c>
      <c r="F383" s="36">
        <v>9362.7284999999993</v>
      </c>
      <c r="G383" s="36">
        <v>9362.7284999999993</v>
      </c>
      <c r="H383" s="6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8">
        <v>0.47248186534606801</v>
      </c>
      <c r="X383" s="7">
        <v>0</v>
      </c>
      <c r="Y383" s="8">
        <v>0</v>
      </c>
      <c r="Z383" s="7">
        <v>0</v>
      </c>
    </row>
    <row r="384" spans="1:26" ht="18" outlineLevel="5" x14ac:dyDescent="0.3">
      <c r="A384" s="4" t="s">
        <v>155</v>
      </c>
      <c r="B384" s="20" t="s">
        <v>185</v>
      </c>
      <c r="C384" s="20" t="s">
        <v>169</v>
      </c>
      <c r="D384" s="19" t="s">
        <v>368</v>
      </c>
      <c r="E384" s="20" t="s">
        <v>156</v>
      </c>
      <c r="F384" s="36">
        <v>49.390500000000003</v>
      </c>
      <c r="G384" s="36">
        <v>49.390500000000003</v>
      </c>
      <c r="H384" s="6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8">
        <v>0</v>
      </c>
      <c r="X384" s="7">
        <v>0</v>
      </c>
      <c r="Y384" s="8">
        <v>0</v>
      </c>
      <c r="Z384" s="7">
        <v>0</v>
      </c>
    </row>
    <row r="385" spans="1:26" ht="72" outlineLevel="5" x14ac:dyDescent="0.3">
      <c r="A385" s="4" t="s">
        <v>208</v>
      </c>
      <c r="B385" s="20" t="s">
        <v>185</v>
      </c>
      <c r="C385" s="20" t="s">
        <v>169</v>
      </c>
      <c r="D385" s="19" t="s">
        <v>368</v>
      </c>
      <c r="E385" s="20" t="s">
        <v>209</v>
      </c>
      <c r="F385" s="36">
        <v>49.390500000000003</v>
      </c>
      <c r="G385" s="36">
        <v>49.390500000000003</v>
      </c>
      <c r="H385" s="6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8">
        <v>0</v>
      </c>
      <c r="X385" s="7">
        <v>0</v>
      </c>
      <c r="Y385" s="8">
        <v>0</v>
      </c>
      <c r="Z385" s="7">
        <v>0</v>
      </c>
    </row>
    <row r="386" spans="1:26" ht="18" outlineLevel="4" x14ac:dyDescent="0.3">
      <c r="A386" s="4" t="s">
        <v>30</v>
      </c>
      <c r="B386" s="20" t="s">
        <v>185</v>
      </c>
      <c r="C386" s="20" t="s">
        <v>169</v>
      </c>
      <c r="D386" s="19" t="s">
        <v>368</v>
      </c>
      <c r="E386" s="20" t="s">
        <v>31</v>
      </c>
      <c r="F386" s="36">
        <f>F387</f>
        <v>49.390500000000003</v>
      </c>
      <c r="G386" s="36">
        <f>G387</f>
        <v>49.390500000000003</v>
      </c>
      <c r="H386" s="6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8">
        <v>0</v>
      </c>
      <c r="X386" s="7">
        <v>0</v>
      </c>
      <c r="Y386" s="8">
        <v>0</v>
      </c>
      <c r="Z386" s="7">
        <v>0</v>
      </c>
    </row>
    <row r="387" spans="1:26" ht="72" outlineLevel="5" x14ac:dyDescent="0.3">
      <c r="A387" s="4" t="s">
        <v>93</v>
      </c>
      <c r="B387" s="20" t="s">
        <v>185</v>
      </c>
      <c r="C387" s="20" t="s">
        <v>169</v>
      </c>
      <c r="D387" s="19" t="s">
        <v>368</v>
      </c>
      <c r="E387" s="20" t="s">
        <v>94</v>
      </c>
      <c r="F387" s="36">
        <v>49.390500000000003</v>
      </c>
      <c r="G387" s="36">
        <v>49.390500000000003</v>
      </c>
      <c r="H387" s="6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8">
        <v>0</v>
      </c>
      <c r="X387" s="7">
        <v>0</v>
      </c>
      <c r="Y387" s="8">
        <v>0</v>
      </c>
      <c r="Z387" s="7">
        <v>0</v>
      </c>
    </row>
    <row r="388" spans="1:26" ht="89.25" customHeight="1" outlineLevel="3" x14ac:dyDescent="0.3">
      <c r="A388" s="4" t="s">
        <v>173</v>
      </c>
      <c r="B388" s="20" t="s">
        <v>185</v>
      </c>
      <c r="C388" s="20" t="s">
        <v>169</v>
      </c>
      <c r="D388" s="19" t="s">
        <v>305</v>
      </c>
      <c r="E388" s="20"/>
      <c r="F388" s="36">
        <f>F389</f>
        <v>380</v>
      </c>
      <c r="G388" s="36">
        <f>G389</f>
        <v>380</v>
      </c>
      <c r="H388" s="6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8">
        <v>0.76476388888888902</v>
      </c>
      <c r="X388" s="7">
        <v>0</v>
      </c>
      <c r="Y388" s="8">
        <v>0</v>
      </c>
      <c r="Z388" s="7">
        <v>0</v>
      </c>
    </row>
    <row r="389" spans="1:26" ht="60.75" customHeight="1" outlineLevel="4" x14ac:dyDescent="0.3">
      <c r="A389" s="4" t="s">
        <v>153</v>
      </c>
      <c r="B389" s="20" t="s">
        <v>185</v>
      </c>
      <c r="C389" s="20" t="s">
        <v>169</v>
      </c>
      <c r="D389" s="19" t="s">
        <v>305</v>
      </c>
      <c r="E389" s="20" t="s">
        <v>154</v>
      </c>
      <c r="F389" s="36">
        <f>F390</f>
        <v>380</v>
      </c>
      <c r="G389" s="36">
        <f>G390</f>
        <v>380</v>
      </c>
      <c r="H389" s="6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8">
        <v>0.76476388888888902</v>
      </c>
      <c r="X389" s="7">
        <v>0</v>
      </c>
      <c r="Y389" s="8">
        <v>0</v>
      </c>
      <c r="Z389" s="7">
        <v>0</v>
      </c>
    </row>
    <row r="390" spans="1:26" ht="28.5" customHeight="1" outlineLevel="5" x14ac:dyDescent="0.3">
      <c r="A390" s="4" t="s">
        <v>171</v>
      </c>
      <c r="B390" s="20" t="s">
        <v>185</v>
      </c>
      <c r="C390" s="20" t="s">
        <v>169</v>
      </c>
      <c r="D390" s="19" t="s">
        <v>305</v>
      </c>
      <c r="E390" s="20" t="s">
        <v>172</v>
      </c>
      <c r="F390" s="36">
        <v>380</v>
      </c>
      <c r="G390" s="36">
        <v>380</v>
      </c>
      <c r="H390" s="6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8">
        <v>0.76476388888888902</v>
      </c>
      <c r="X390" s="7">
        <v>0</v>
      </c>
      <c r="Y390" s="8">
        <v>0</v>
      </c>
      <c r="Z390" s="7">
        <v>0</v>
      </c>
    </row>
    <row r="391" spans="1:26" ht="78.75" hidden="1" customHeight="1" outlineLevel="3" x14ac:dyDescent="0.3">
      <c r="A391" s="15" t="s">
        <v>256</v>
      </c>
      <c r="B391" s="20" t="s">
        <v>185</v>
      </c>
      <c r="C391" s="20" t="s">
        <v>169</v>
      </c>
      <c r="D391" s="19" t="s">
        <v>255</v>
      </c>
      <c r="E391" s="20"/>
      <c r="F391" s="36">
        <f>F392</f>
        <v>0</v>
      </c>
      <c r="G391" s="36">
        <f>G392</f>
        <v>0</v>
      </c>
      <c r="H391" s="6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8"/>
      <c r="X391" s="7"/>
      <c r="Y391" s="8"/>
      <c r="Z391" s="7"/>
    </row>
    <row r="392" spans="1:26" ht="57" hidden="1" customHeight="1" outlineLevel="3" x14ac:dyDescent="0.3">
      <c r="A392" s="4" t="s">
        <v>153</v>
      </c>
      <c r="B392" s="20" t="s">
        <v>185</v>
      </c>
      <c r="C392" s="20" t="s">
        <v>169</v>
      </c>
      <c r="D392" s="19" t="s">
        <v>255</v>
      </c>
      <c r="E392" s="20">
        <v>600</v>
      </c>
      <c r="F392" s="36">
        <f>F393</f>
        <v>0</v>
      </c>
      <c r="G392" s="36">
        <f>G393</f>
        <v>0</v>
      </c>
      <c r="H392" s="6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8"/>
      <c r="X392" s="7"/>
      <c r="Y392" s="8"/>
      <c r="Z392" s="7"/>
    </row>
    <row r="393" spans="1:26" ht="33.75" hidden="1" customHeight="1" outlineLevel="3" x14ac:dyDescent="0.3">
      <c r="A393" s="4" t="s">
        <v>171</v>
      </c>
      <c r="B393" s="20" t="s">
        <v>185</v>
      </c>
      <c r="C393" s="20" t="s">
        <v>169</v>
      </c>
      <c r="D393" s="19" t="s">
        <v>255</v>
      </c>
      <c r="E393" s="20">
        <v>610</v>
      </c>
      <c r="F393" s="36"/>
      <c r="G393" s="36"/>
      <c r="H393" s="6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8"/>
      <c r="X393" s="7"/>
      <c r="Y393" s="8"/>
      <c r="Z393" s="7"/>
    </row>
    <row r="394" spans="1:26" ht="124.5" hidden="1" customHeight="1" outlineLevel="3" x14ac:dyDescent="0.3">
      <c r="A394" s="4" t="s">
        <v>210</v>
      </c>
      <c r="B394" s="20" t="s">
        <v>185</v>
      </c>
      <c r="C394" s="20" t="s">
        <v>169</v>
      </c>
      <c r="D394" s="20" t="s">
        <v>211</v>
      </c>
      <c r="E394" s="20"/>
      <c r="F394" s="36">
        <f>F395</f>
        <v>0</v>
      </c>
      <c r="G394" s="36">
        <f>G395</f>
        <v>0</v>
      </c>
      <c r="H394" s="6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8">
        <v>1</v>
      </c>
      <c r="X394" s="7">
        <v>0</v>
      </c>
      <c r="Y394" s="8">
        <v>0</v>
      </c>
      <c r="Z394" s="7">
        <v>0</v>
      </c>
    </row>
    <row r="395" spans="1:26" ht="51.75" hidden="1" customHeight="1" outlineLevel="4" x14ac:dyDescent="0.3">
      <c r="A395" s="4" t="s">
        <v>153</v>
      </c>
      <c r="B395" s="20" t="s">
        <v>185</v>
      </c>
      <c r="C395" s="20" t="s">
        <v>169</v>
      </c>
      <c r="D395" s="20" t="s">
        <v>211</v>
      </c>
      <c r="E395" s="20" t="s">
        <v>154</v>
      </c>
      <c r="F395" s="36">
        <f>F396</f>
        <v>0</v>
      </c>
      <c r="G395" s="36">
        <f>G396</f>
        <v>0</v>
      </c>
      <c r="H395" s="6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8">
        <v>1</v>
      </c>
      <c r="X395" s="7">
        <v>0</v>
      </c>
      <c r="Y395" s="8">
        <v>0</v>
      </c>
      <c r="Z395" s="7">
        <v>0</v>
      </c>
    </row>
    <row r="396" spans="1:26" ht="27" hidden="1" customHeight="1" outlineLevel="5" x14ac:dyDescent="0.3">
      <c r="A396" s="4" t="s">
        <v>171</v>
      </c>
      <c r="B396" s="20" t="s">
        <v>185</v>
      </c>
      <c r="C396" s="20" t="s">
        <v>169</v>
      </c>
      <c r="D396" s="20" t="s">
        <v>211</v>
      </c>
      <c r="E396" s="20" t="s">
        <v>172</v>
      </c>
      <c r="F396" s="36"/>
      <c r="G396" s="36"/>
      <c r="H396" s="6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8">
        <v>1</v>
      </c>
      <c r="X396" s="7">
        <v>0</v>
      </c>
      <c r="Y396" s="8">
        <v>0</v>
      </c>
      <c r="Z396" s="7">
        <v>0</v>
      </c>
    </row>
    <row r="397" spans="1:26" ht="76.5" customHeight="1" outlineLevel="3" collapsed="1" x14ac:dyDescent="0.3">
      <c r="A397" s="16" t="s">
        <v>318</v>
      </c>
      <c r="B397" s="20" t="s">
        <v>185</v>
      </c>
      <c r="C397" s="20" t="s">
        <v>169</v>
      </c>
      <c r="D397" s="19" t="s">
        <v>319</v>
      </c>
      <c r="E397" s="20"/>
      <c r="F397" s="36">
        <f>F398</f>
        <v>19738.3</v>
      </c>
      <c r="G397" s="36">
        <f>G398</f>
        <v>19738.3</v>
      </c>
      <c r="H397" s="6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8">
        <v>0.64833183186834697</v>
      </c>
      <c r="X397" s="7">
        <v>0</v>
      </c>
      <c r="Y397" s="8">
        <v>0</v>
      </c>
      <c r="Z397" s="7">
        <v>0</v>
      </c>
    </row>
    <row r="398" spans="1:26" ht="54.75" customHeight="1" outlineLevel="4" x14ac:dyDescent="0.3">
      <c r="A398" s="4" t="s">
        <v>153</v>
      </c>
      <c r="B398" s="20" t="s">
        <v>185</v>
      </c>
      <c r="C398" s="20" t="s">
        <v>169</v>
      </c>
      <c r="D398" s="19" t="s">
        <v>319</v>
      </c>
      <c r="E398" s="20" t="s">
        <v>154</v>
      </c>
      <c r="F398" s="36">
        <f>F399</f>
        <v>19738.3</v>
      </c>
      <c r="G398" s="36">
        <f>G399</f>
        <v>19738.3</v>
      </c>
      <c r="H398" s="6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8">
        <v>0.64833183186834697</v>
      </c>
      <c r="X398" s="7">
        <v>0</v>
      </c>
      <c r="Y398" s="8">
        <v>0</v>
      </c>
      <c r="Z398" s="7">
        <v>0</v>
      </c>
    </row>
    <row r="399" spans="1:26" ht="27" customHeight="1" outlineLevel="5" x14ac:dyDescent="0.3">
      <c r="A399" s="4" t="s">
        <v>155</v>
      </c>
      <c r="B399" s="20" t="s">
        <v>185</v>
      </c>
      <c r="C399" s="20" t="s">
        <v>169</v>
      </c>
      <c r="D399" s="19" t="s">
        <v>319</v>
      </c>
      <c r="E399" s="20" t="s">
        <v>156</v>
      </c>
      <c r="F399" s="36">
        <v>19738.3</v>
      </c>
      <c r="G399" s="36">
        <v>19738.3</v>
      </c>
      <c r="H399" s="6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8">
        <v>0.64833183186834697</v>
      </c>
      <c r="X399" s="7">
        <v>0</v>
      </c>
      <c r="Y399" s="8">
        <v>0</v>
      </c>
      <c r="Z399" s="7">
        <v>0</v>
      </c>
    </row>
    <row r="400" spans="1:26" ht="72.75" hidden="1" customHeight="1" outlineLevel="3" x14ac:dyDescent="0.3">
      <c r="A400" s="4" t="s">
        <v>207</v>
      </c>
      <c r="B400" s="20" t="s">
        <v>185</v>
      </c>
      <c r="C400" s="20" t="s">
        <v>169</v>
      </c>
      <c r="D400" s="20" t="s">
        <v>212</v>
      </c>
      <c r="E400" s="20"/>
      <c r="F400" s="36">
        <f>F401</f>
        <v>0</v>
      </c>
      <c r="G400" s="36">
        <f>G401</f>
        <v>0</v>
      </c>
      <c r="H400" s="6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8">
        <v>0.55549594824085402</v>
      </c>
      <c r="X400" s="7">
        <v>0</v>
      </c>
      <c r="Y400" s="8">
        <v>0</v>
      </c>
      <c r="Z400" s="7">
        <v>0</v>
      </c>
    </row>
    <row r="401" spans="1:26" ht="51.75" hidden="1" customHeight="1" outlineLevel="4" x14ac:dyDescent="0.3">
      <c r="A401" s="4" t="s">
        <v>213</v>
      </c>
      <c r="B401" s="20" t="s">
        <v>185</v>
      </c>
      <c r="C401" s="20" t="s">
        <v>169</v>
      </c>
      <c r="D401" s="20" t="s">
        <v>212</v>
      </c>
      <c r="E401" s="20" t="s">
        <v>154</v>
      </c>
      <c r="F401" s="36">
        <f>F402</f>
        <v>0</v>
      </c>
      <c r="G401" s="36">
        <f>G402</f>
        <v>0</v>
      </c>
      <c r="H401" s="6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8">
        <v>0.55549594824085402</v>
      </c>
      <c r="X401" s="7">
        <v>0</v>
      </c>
      <c r="Y401" s="8">
        <v>0</v>
      </c>
      <c r="Z401" s="7">
        <v>0</v>
      </c>
    </row>
    <row r="402" spans="1:26" ht="27.75" hidden="1" customHeight="1" outlineLevel="5" x14ac:dyDescent="0.3">
      <c r="A402" s="4" t="s">
        <v>155</v>
      </c>
      <c r="B402" s="20" t="s">
        <v>185</v>
      </c>
      <c r="C402" s="20" t="s">
        <v>169</v>
      </c>
      <c r="D402" s="20" t="s">
        <v>212</v>
      </c>
      <c r="E402" s="20" t="s">
        <v>156</v>
      </c>
      <c r="F402" s="36"/>
      <c r="G402" s="36"/>
      <c r="H402" s="6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8">
        <v>0.55549594824085402</v>
      </c>
      <c r="X402" s="7">
        <v>0</v>
      </c>
      <c r="Y402" s="8">
        <v>0</v>
      </c>
      <c r="Z402" s="7">
        <v>0</v>
      </c>
    </row>
    <row r="403" spans="1:26" ht="28.5" customHeight="1" outlineLevel="2" collapsed="1" x14ac:dyDescent="0.3">
      <c r="A403" s="4" t="s">
        <v>214</v>
      </c>
      <c r="B403" s="20" t="s">
        <v>185</v>
      </c>
      <c r="C403" s="20" t="s">
        <v>215</v>
      </c>
      <c r="D403" s="20"/>
      <c r="E403" s="20"/>
      <c r="F403" s="36">
        <f>F404+F410+F413+F407</f>
        <v>24887.763999999999</v>
      </c>
      <c r="G403" s="36">
        <f>G404+G410+G413+G407</f>
        <v>24887.763999999999</v>
      </c>
      <c r="H403" s="6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8">
        <v>0.74126665663733604</v>
      </c>
      <c r="X403" s="7">
        <v>0</v>
      </c>
      <c r="Y403" s="8">
        <v>0</v>
      </c>
      <c r="Z403" s="7">
        <v>0</v>
      </c>
    </row>
    <row r="404" spans="1:26" ht="99.75" customHeight="1" outlineLevel="3" x14ac:dyDescent="0.3">
      <c r="A404" s="16" t="s">
        <v>297</v>
      </c>
      <c r="B404" s="20" t="s">
        <v>185</v>
      </c>
      <c r="C404" s="20" t="s">
        <v>215</v>
      </c>
      <c r="D404" s="21" t="s">
        <v>298</v>
      </c>
      <c r="E404" s="20"/>
      <c r="F404" s="36">
        <f>F405</f>
        <v>3122.2</v>
      </c>
      <c r="G404" s="36">
        <f>G405</f>
        <v>3122.2</v>
      </c>
      <c r="H404" s="6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8">
        <v>1</v>
      </c>
      <c r="X404" s="7">
        <v>0</v>
      </c>
      <c r="Y404" s="8">
        <v>0</v>
      </c>
      <c r="Z404" s="7">
        <v>0</v>
      </c>
    </row>
    <row r="405" spans="1:26" ht="49.5" customHeight="1" outlineLevel="4" x14ac:dyDescent="0.3">
      <c r="A405" s="4" t="s">
        <v>153</v>
      </c>
      <c r="B405" s="20" t="s">
        <v>185</v>
      </c>
      <c r="C405" s="20" t="s">
        <v>215</v>
      </c>
      <c r="D405" s="21" t="s">
        <v>298</v>
      </c>
      <c r="E405" s="20" t="s">
        <v>154</v>
      </c>
      <c r="F405" s="36">
        <f>F406</f>
        <v>3122.2</v>
      </c>
      <c r="G405" s="36">
        <f>G406</f>
        <v>3122.2</v>
      </c>
      <c r="H405" s="6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8">
        <v>1</v>
      </c>
      <c r="X405" s="7">
        <v>0</v>
      </c>
      <c r="Y405" s="8">
        <v>0</v>
      </c>
      <c r="Z405" s="7">
        <v>0</v>
      </c>
    </row>
    <row r="406" spans="1:26" ht="29.25" customHeight="1" outlineLevel="5" x14ac:dyDescent="0.3">
      <c r="A406" s="4" t="s">
        <v>171</v>
      </c>
      <c r="B406" s="20" t="s">
        <v>185</v>
      </c>
      <c r="C406" s="20" t="s">
        <v>215</v>
      </c>
      <c r="D406" s="21" t="s">
        <v>298</v>
      </c>
      <c r="E406" s="20" t="s">
        <v>172</v>
      </c>
      <c r="F406" s="36">
        <v>3122.2</v>
      </c>
      <c r="G406" s="36">
        <v>3122.2</v>
      </c>
      <c r="H406" s="6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8">
        <v>1</v>
      </c>
      <c r="X406" s="7">
        <v>0</v>
      </c>
      <c r="Y406" s="8">
        <v>0</v>
      </c>
      <c r="Z406" s="7">
        <v>0</v>
      </c>
    </row>
    <row r="407" spans="1:26" ht="45.75" customHeight="1" outlineLevel="5" x14ac:dyDescent="0.3">
      <c r="A407" s="4" t="s">
        <v>216</v>
      </c>
      <c r="B407" s="20" t="s">
        <v>185</v>
      </c>
      <c r="C407" s="20" t="s">
        <v>215</v>
      </c>
      <c r="D407" s="19" t="s">
        <v>306</v>
      </c>
      <c r="E407" s="20"/>
      <c r="F407" s="36">
        <f>F408</f>
        <v>1208.8879999999999</v>
      </c>
      <c r="G407" s="36">
        <f>G408</f>
        <v>1208.8879999999999</v>
      </c>
      <c r="H407" s="6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8"/>
      <c r="X407" s="7"/>
      <c r="Y407" s="8"/>
      <c r="Z407" s="7"/>
    </row>
    <row r="408" spans="1:26" ht="59.25" customHeight="1" outlineLevel="5" x14ac:dyDescent="0.3">
      <c r="A408" s="4" t="s">
        <v>153</v>
      </c>
      <c r="B408" s="20" t="s">
        <v>185</v>
      </c>
      <c r="C408" s="20" t="s">
        <v>215</v>
      </c>
      <c r="D408" s="19" t="s">
        <v>306</v>
      </c>
      <c r="E408" s="20" t="s">
        <v>154</v>
      </c>
      <c r="F408" s="36">
        <f>F409</f>
        <v>1208.8879999999999</v>
      </c>
      <c r="G408" s="36">
        <f>G409</f>
        <v>1208.8879999999999</v>
      </c>
      <c r="H408" s="6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8"/>
      <c r="X408" s="7"/>
      <c r="Y408" s="8"/>
      <c r="Z408" s="7"/>
    </row>
    <row r="409" spans="1:26" ht="30" customHeight="1" outlineLevel="5" x14ac:dyDescent="0.3">
      <c r="A409" s="4" t="s">
        <v>171</v>
      </c>
      <c r="B409" s="20" t="s">
        <v>185</v>
      </c>
      <c r="C409" s="20" t="s">
        <v>215</v>
      </c>
      <c r="D409" s="19" t="s">
        <v>306</v>
      </c>
      <c r="E409" s="20" t="s">
        <v>172</v>
      </c>
      <c r="F409" s="36">
        <v>1208.8879999999999</v>
      </c>
      <c r="G409" s="36">
        <v>1208.8879999999999</v>
      </c>
      <c r="H409" s="6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8"/>
      <c r="X409" s="7"/>
      <c r="Y409" s="8"/>
      <c r="Z409" s="7"/>
    </row>
    <row r="410" spans="1:26" ht="266.25" customHeight="1" outlineLevel="3" x14ac:dyDescent="0.3">
      <c r="A410" s="16" t="s">
        <v>307</v>
      </c>
      <c r="B410" s="20" t="s">
        <v>185</v>
      </c>
      <c r="C410" s="20" t="s">
        <v>215</v>
      </c>
      <c r="D410" s="19" t="s">
        <v>308</v>
      </c>
      <c r="E410" s="20"/>
      <c r="F410" s="36">
        <f>F411</f>
        <v>176.17599999999999</v>
      </c>
      <c r="G410" s="36">
        <f>G411</f>
        <v>176.17599999999999</v>
      </c>
      <c r="H410" s="6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8">
        <v>0.56358759333716302</v>
      </c>
      <c r="X410" s="7">
        <v>0</v>
      </c>
      <c r="Y410" s="8">
        <v>0</v>
      </c>
      <c r="Z410" s="7">
        <v>0</v>
      </c>
    </row>
    <row r="411" spans="1:26" ht="105.75" customHeight="1" outlineLevel="4" x14ac:dyDescent="0.3">
      <c r="A411" s="4" t="s">
        <v>17</v>
      </c>
      <c r="B411" s="20" t="s">
        <v>185</v>
      </c>
      <c r="C411" s="20" t="s">
        <v>215</v>
      </c>
      <c r="D411" s="19" t="s">
        <v>308</v>
      </c>
      <c r="E411" s="20" t="s">
        <v>18</v>
      </c>
      <c r="F411" s="36">
        <f>F412</f>
        <v>176.17599999999999</v>
      </c>
      <c r="G411" s="36">
        <f>G412</f>
        <v>176.17599999999999</v>
      </c>
      <c r="H411" s="6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8">
        <v>0.56358759333716302</v>
      </c>
      <c r="X411" s="7">
        <v>0</v>
      </c>
      <c r="Y411" s="8">
        <v>0</v>
      </c>
      <c r="Z411" s="7">
        <v>0</v>
      </c>
    </row>
    <row r="412" spans="1:26" ht="50.25" customHeight="1" outlineLevel="5" x14ac:dyDescent="0.3">
      <c r="A412" s="4" t="s">
        <v>19</v>
      </c>
      <c r="B412" s="20" t="s">
        <v>185</v>
      </c>
      <c r="C412" s="20" t="s">
        <v>215</v>
      </c>
      <c r="D412" s="19" t="s">
        <v>308</v>
      </c>
      <c r="E412" s="20" t="s">
        <v>20</v>
      </c>
      <c r="F412" s="36">
        <v>176.17599999999999</v>
      </c>
      <c r="G412" s="36">
        <v>176.17599999999999</v>
      </c>
      <c r="H412" s="6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8">
        <v>0.56358759333716302</v>
      </c>
      <c r="X412" s="7">
        <v>0</v>
      </c>
      <c r="Y412" s="8">
        <v>0</v>
      </c>
      <c r="Z412" s="7">
        <v>0</v>
      </c>
    </row>
    <row r="413" spans="1:26" ht="87" customHeight="1" outlineLevel="3" x14ac:dyDescent="0.3">
      <c r="A413" s="15" t="s">
        <v>309</v>
      </c>
      <c r="B413" s="20" t="s">
        <v>185</v>
      </c>
      <c r="C413" s="20" t="s">
        <v>215</v>
      </c>
      <c r="D413" s="19" t="s">
        <v>310</v>
      </c>
      <c r="E413" s="20"/>
      <c r="F413" s="36">
        <f>F414+F416+F418</f>
        <v>20380.5</v>
      </c>
      <c r="G413" s="36">
        <f>G414+G416+G418</f>
        <v>20380.5</v>
      </c>
      <c r="H413" s="6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8">
        <v>0.72039290505291398</v>
      </c>
      <c r="X413" s="7">
        <v>0</v>
      </c>
      <c r="Y413" s="8">
        <v>0</v>
      </c>
      <c r="Z413" s="7">
        <v>0</v>
      </c>
    </row>
    <row r="414" spans="1:26" ht="111" customHeight="1" outlineLevel="4" x14ac:dyDescent="0.3">
      <c r="A414" s="4" t="s">
        <v>17</v>
      </c>
      <c r="B414" s="20" t="s">
        <v>185</v>
      </c>
      <c r="C414" s="20" t="s">
        <v>215</v>
      </c>
      <c r="D414" s="19" t="s">
        <v>310</v>
      </c>
      <c r="E414" s="20" t="s">
        <v>18</v>
      </c>
      <c r="F414" s="36">
        <f>F415</f>
        <v>18594.5</v>
      </c>
      <c r="G414" s="36">
        <f>G415</f>
        <v>18594.5</v>
      </c>
      <c r="H414" s="6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8">
        <v>0.72455479519593002</v>
      </c>
      <c r="X414" s="7">
        <v>0</v>
      </c>
      <c r="Y414" s="8">
        <v>0</v>
      </c>
      <c r="Z414" s="7">
        <v>0</v>
      </c>
    </row>
    <row r="415" spans="1:26" ht="51" customHeight="1" outlineLevel="5" x14ac:dyDescent="0.3">
      <c r="A415" s="4" t="s">
        <v>19</v>
      </c>
      <c r="B415" s="20" t="s">
        <v>185</v>
      </c>
      <c r="C415" s="20" t="s">
        <v>215</v>
      </c>
      <c r="D415" s="19" t="s">
        <v>310</v>
      </c>
      <c r="E415" s="20" t="s">
        <v>20</v>
      </c>
      <c r="F415" s="36">
        <v>18594.5</v>
      </c>
      <c r="G415" s="36">
        <v>18594.5</v>
      </c>
      <c r="H415" s="6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8">
        <v>0.72455479519593002</v>
      </c>
      <c r="X415" s="7">
        <v>0</v>
      </c>
      <c r="Y415" s="8">
        <v>0</v>
      </c>
      <c r="Z415" s="7">
        <v>0</v>
      </c>
    </row>
    <row r="416" spans="1:26" ht="50.25" customHeight="1" outlineLevel="4" x14ac:dyDescent="0.3">
      <c r="A416" s="4" t="s">
        <v>24</v>
      </c>
      <c r="B416" s="20" t="s">
        <v>185</v>
      </c>
      <c r="C416" s="20" t="s">
        <v>215</v>
      </c>
      <c r="D416" s="19" t="s">
        <v>310</v>
      </c>
      <c r="E416" s="20" t="s">
        <v>25</v>
      </c>
      <c r="F416" s="36">
        <f>F417</f>
        <v>1740</v>
      </c>
      <c r="G416" s="36">
        <f>G417</f>
        <v>1740</v>
      </c>
      <c r="H416" s="6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8">
        <v>0.70592853275582002</v>
      </c>
      <c r="X416" s="7">
        <v>0</v>
      </c>
      <c r="Y416" s="8">
        <v>0</v>
      </c>
      <c r="Z416" s="7">
        <v>0</v>
      </c>
    </row>
    <row r="417" spans="1:26" ht="57" customHeight="1" outlineLevel="5" x14ac:dyDescent="0.3">
      <c r="A417" s="4" t="s">
        <v>26</v>
      </c>
      <c r="B417" s="20" t="s">
        <v>185</v>
      </c>
      <c r="C417" s="20" t="s">
        <v>215</v>
      </c>
      <c r="D417" s="19" t="s">
        <v>310</v>
      </c>
      <c r="E417" s="20" t="s">
        <v>27</v>
      </c>
      <c r="F417" s="36">
        <v>1740</v>
      </c>
      <c r="G417" s="36">
        <v>1740</v>
      </c>
      <c r="H417" s="6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8">
        <v>0.70592853275582002</v>
      </c>
      <c r="X417" s="7">
        <v>0</v>
      </c>
      <c r="Y417" s="8">
        <v>0</v>
      </c>
      <c r="Z417" s="7">
        <v>0</v>
      </c>
    </row>
    <row r="418" spans="1:26" ht="34.5" customHeight="1" outlineLevel="4" x14ac:dyDescent="0.3">
      <c r="A418" s="4" t="s">
        <v>217</v>
      </c>
      <c r="B418" s="20" t="s">
        <v>185</v>
      </c>
      <c r="C418" s="20" t="s">
        <v>215</v>
      </c>
      <c r="D418" s="19" t="s">
        <v>310</v>
      </c>
      <c r="E418" s="20" t="s">
        <v>31</v>
      </c>
      <c r="F418" s="36">
        <f>F419</f>
        <v>46</v>
      </c>
      <c r="G418" s="36">
        <f>G419</f>
        <v>46</v>
      </c>
      <c r="H418" s="6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8">
        <v>0.21388888888888899</v>
      </c>
      <c r="X418" s="7">
        <v>0</v>
      </c>
      <c r="Y418" s="8">
        <v>0</v>
      </c>
      <c r="Z418" s="7">
        <v>0</v>
      </c>
    </row>
    <row r="419" spans="1:26" ht="24.75" customHeight="1" outlineLevel="5" x14ac:dyDescent="0.3">
      <c r="A419" s="4" t="s">
        <v>32</v>
      </c>
      <c r="B419" s="20" t="s">
        <v>185</v>
      </c>
      <c r="C419" s="20" t="s">
        <v>215</v>
      </c>
      <c r="D419" s="19" t="s">
        <v>310</v>
      </c>
      <c r="E419" s="20" t="s">
        <v>33</v>
      </c>
      <c r="F419" s="36">
        <v>46</v>
      </c>
      <c r="G419" s="36">
        <v>46</v>
      </c>
      <c r="H419" s="6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8">
        <v>0.21388888888888899</v>
      </c>
      <c r="X419" s="7">
        <v>0</v>
      </c>
      <c r="Y419" s="8">
        <v>0</v>
      </c>
      <c r="Z419" s="7">
        <v>0</v>
      </c>
    </row>
    <row r="420" spans="1:26" ht="27" hidden="1" customHeight="1" outlineLevel="1" x14ac:dyDescent="0.3">
      <c r="A420" s="4" t="s">
        <v>127</v>
      </c>
      <c r="B420" s="20" t="s">
        <v>185</v>
      </c>
      <c r="C420" s="20" t="s">
        <v>128</v>
      </c>
      <c r="D420" s="20"/>
      <c r="E420" s="20"/>
      <c r="F420" s="36">
        <f>F421</f>
        <v>0</v>
      </c>
      <c r="G420" s="36">
        <f>G421</f>
        <v>0</v>
      </c>
      <c r="H420" s="6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8">
        <v>0.70595583257578198</v>
      </c>
      <c r="X420" s="7">
        <v>0</v>
      </c>
      <c r="Y420" s="8">
        <v>0</v>
      </c>
      <c r="Z420" s="7">
        <v>0</v>
      </c>
    </row>
    <row r="421" spans="1:26" ht="28.5" hidden="1" customHeight="1" outlineLevel="2" x14ac:dyDescent="0.3">
      <c r="A421" s="4" t="s">
        <v>139</v>
      </c>
      <c r="B421" s="20" t="s">
        <v>185</v>
      </c>
      <c r="C421" s="20" t="s">
        <v>140</v>
      </c>
      <c r="D421" s="20"/>
      <c r="E421" s="20"/>
      <c r="F421" s="36">
        <f>F425+F431+F428+F422</f>
        <v>0</v>
      </c>
      <c r="G421" s="36">
        <f>G425+G431+G428+G422</f>
        <v>0</v>
      </c>
      <c r="H421" s="6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8">
        <v>0.70595583257578198</v>
      </c>
      <c r="X421" s="7">
        <v>0</v>
      </c>
      <c r="Y421" s="8">
        <v>0</v>
      </c>
      <c r="Z421" s="7">
        <v>0</v>
      </c>
    </row>
    <row r="422" spans="1:26" ht="107.25" hidden="1" customHeight="1" outlineLevel="2" x14ac:dyDescent="0.3">
      <c r="A422" s="16" t="s">
        <v>317</v>
      </c>
      <c r="B422" s="20" t="s">
        <v>185</v>
      </c>
      <c r="C422" s="20" t="s">
        <v>140</v>
      </c>
      <c r="D422" s="19" t="s">
        <v>316</v>
      </c>
      <c r="E422" s="20"/>
      <c r="F422" s="36">
        <f>F423</f>
        <v>0</v>
      </c>
      <c r="G422" s="36">
        <f>G423</f>
        <v>0</v>
      </c>
      <c r="H422" s="6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8"/>
      <c r="X422" s="7"/>
      <c r="Y422" s="8"/>
      <c r="Z422" s="7"/>
    </row>
    <row r="423" spans="1:26" ht="28.5" hidden="1" customHeight="1" outlineLevel="2" x14ac:dyDescent="0.3">
      <c r="A423" s="4" t="s">
        <v>133</v>
      </c>
      <c r="B423" s="20" t="s">
        <v>185</v>
      </c>
      <c r="C423" s="20" t="s">
        <v>140</v>
      </c>
      <c r="D423" s="19" t="s">
        <v>316</v>
      </c>
      <c r="E423" s="20" t="s">
        <v>134</v>
      </c>
      <c r="F423" s="36">
        <f>F424</f>
        <v>0</v>
      </c>
      <c r="G423" s="36">
        <f>G424</f>
        <v>0</v>
      </c>
      <c r="H423" s="6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8"/>
      <c r="X423" s="7"/>
      <c r="Y423" s="8"/>
      <c r="Z423" s="7"/>
    </row>
    <row r="424" spans="1:26" ht="47.25" hidden="1" customHeight="1" outlineLevel="2" x14ac:dyDescent="0.3">
      <c r="A424" s="4" t="s">
        <v>219</v>
      </c>
      <c r="B424" s="20" t="s">
        <v>185</v>
      </c>
      <c r="C424" s="20" t="s">
        <v>140</v>
      </c>
      <c r="D424" s="19" t="s">
        <v>316</v>
      </c>
      <c r="E424" s="20" t="s">
        <v>220</v>
      </c>
      <c r="F424" s="36"/>
      <c r="G424" s="36"/>
      <c r="H424" s="6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8"/>
      <c r="X424" s="7"/>
      <c r="Y424" s="8"/>
      <c r="Z424" s="7"/>
    </row>
    <row r="425" spans="1:26" ht="150" hidden="1" customHeight="1" outlineLevel="3" x14ac:dyDescent="0.3">
      <c r="A425" s="4" t="s">
        <v>218</v>
      </c>
      <c r="B425" s="20" t="s">
        <v>185</v>
      </c>
      <c r="C425" s="20" t="s">
        <v>140</v>
      </c>
      <c r="D425" s="19" t="s">
        <v>313</v>
      </c>
      <c r="E425" s="20"/>
      <c r="F425" s="36">
        <f>F426</f>
        <v>0</v>
      </c>
      <c r="G425" s="36">
        <f>G426</f>
        <v>0</v>
      </c>
      <c r="H425" s="6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8">
        <v>0.70039898440333703</v>
      </c>
      <c r="X425" s="7">
        <v>0</v>
      </c>
      <c r="Y425" s="8">
        <v>0</v>
      </c>
      <c r="Z425" s="7">
        <v>0</v>
      </c>
    </row>
    <row r="426" spans="1:26" ht="33" hidden="1" customHeight="1" outlineLevel="4" x14ac:dyDescent="0.3">
      <c r="A426" s="4" t="s">
        <v>133</v>
      </c>
      <c r="B426" s="20" t="s">
        <v>185</v>
      </c>
      <c r="C426" s="20" t="s">
        <v>140</v>
      </c>
      <c r="D426" s="19" t="s">
        <v>313</v>
      </c>
      <c r="E426" s="20" t="s">
        <v>134</v>
      </c>
      <c r="F426" s="36">
        <f>F427</f>
        <v>0</v>
      </c>
      <c r="G426" s="36">
        <f>G427</f>
        <v>0</v>
      </c>
      <c r="H426" s="6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8">
        <v>0.70039898440333703</v>
      </c>
      <c r="X426" s="7">
        <v>0</v>
      </c>
      <c r="Y426" s="8">
        <v>0</v>
      </c>
      <c r="Z426" s="7">
        <v>0</v>
      </c>
    </row>
    <row r="427" spans="1:26" ht="51" hidden="1" customHeight="1" outlineLevel="5" x14ac:dyDescent="0.3">
      <c r="A427" s="4" t="s">
        <v>219</v>
      </c>
      <c r="B427" s="20" t="s">
        <v>185</v>
      </c>
      <c r="C427" s="20" t="s">
        <v>140</v>
      </c>
      <c r="D427" s="19" t="s">
        <v>313</v>
      </c>
      <c r="E427" s="20" t="s">
        <v>220</v>
      </c>
      <c r="F427" s="36"/>
      <c r="G427" s="36"/>
      <c r="H427" s="6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8">
        <v>0.70039898440333703</v>
      </c>
      <c r="X427" s="7">
        <v>0</v>
      </c>
      <c r="Y427" s="8">
        <v>0</v>
      </c>
      <c r="Z427" s="7">
        <v>0</v>
      </c>
    </row>
    <row r="428" spans="1:26" ht="102" hidden="1" customHeight="1" outlineLevel="5" x14ac:dyDescent="0.3">
      <c r="A428" s="16" t="s">
        <v>314</v>
      </c>
      <c r="B428" s="20" t="s">
        <v>185</v>
      </c>
      <c r="C428" s="20" t="s">
        <v>140</v>
      </c>
      <c r="D428" s="19" t="s">
        <v>315</v>
      </c>
      <c r="E428" s="20"/>
      <c r="F428" s="36">
        <f>F429</f>
        <v>0</v>
      </c>
      <c r="G428" s="36">
        <f>G429</f>
        <v>0</v>
      </c>
      <c r="H428" s="6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8"/>
      <c r="X428" s="7"/>
      <c r="Y428" s="8"/>
      <c r="Z428" s="7"/>
    </row>
    <row r="429" spans="1:26" ht="30.75" hidden="1" customHeight="1" outlineLevel="5" x14ac:dyDescent="0.3">
      <c r="A429" s="4" t="s">
        <v>133</v>
      </c>
      <c r="B429" s="20" t="s">
        <v>185</v>
      </c>
      <c r="C429" s="20" t="s">
        <v>140</v>
      </c>
      <c r="D429" s="19" t="s">
        <v>315</v>
      </c>
      <c r="E429" s="20" t="s">
        <v>134</v>
      </c>
      <c r="F429" s="36">
        <f>F430</f>
        <v>0</v>
      </c>
      <c r="G429" s="36">
        <f>G430</f>
        <v>0</v>
      </c>
      <c r="H429" s="6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8"/>
      <c r="X429" s="7"/>
      <c r="Y429" s="8"/>
      <c r="Z429" s="7"/>
    </row>
    <row r="430" spans="1:26" ht="51" hidden="1" customHeight="1" outlineLevel="5" x14ac:dyDescent="0.3">
      <c r="A430" s="4" t="s">
        <v>219</v>
      </c>
      <c r="B430" s="20" t="s">
        <v>185</v>
      </c>
      <c r="C430" s="20" t="s">
        <v>140</v>
      </c>
      <c r="D430" s="19" t="s">
        <v>315</v>
      </c>
      <c r="E430" s="20" t="s">
        <v>220</v>
      </c>
      <c r="F430" s="36"/>
      <c r="G430" s="36"/>
      <c r="H430" s="6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8"/>
      <c r="X430" s="7"/>
      <c r="Y430" s="8"/>
      <c r="Z430" s="7"/>
    </row>
    <row r="431" spans="1:26" ht="254.25" hidden="1" customHeight="1" outlineLevel="3" x14ac:dyDescent="0.3">
      <c r="A431" s="15" t="s">
        <v>311</v>
      </c>
      <c r="B431" s="20" t="s">
        <v>185</v>
      </c>
      <c r="C431" s="20" t="s">
        <v>140</v>
      </c>
      <c r="D431" s="19" t="s">
        <v>312</v>
      </c>
      <c r="E431" s="20" t="s">
        <v>10</v>
      </c>
      <c r="F431" s="36">
        <f>F432</f>
        <v>0</v>
      </c>
      <c r="G431" s="36">
        <f>G432</f>
        <v>0</v>
      </c>
      <c r="H431" s="6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8">
        <v>0.70600858773598696</v>
      </c>
      <c r="X431" s="7">
        <v>0</v>
      </c>
      <c r="Y431" s="8">
        <v>0</v>
      </c>
      <c r="Z431" s="7">
        <v>0</v>
      </c>
    </row>
    <row r="432" spans="1:26" ht="30" hidden="1" customHeight="1" outlineLevel="4" x14ac:dyDescent="0.3">
      <c r="A432" s="4" t="s">
        <v>133</v>
      </c>
      <c r="B432" s="20" t="s">
        <v>185</v>
      </c>
      <c r="C432" s="20" t="s">
        <v>140</v>
      </c>
      <c r="D432" s="19" t="s">
        <v>312</v>
      </c>
      <c r="E432" s="20" t="s">
        <v>134</v>
      </c>
      <c r="F432" s="36">
        <f>F433</f>
        <v>0</v>
      </c>
      <c r="G432" s="36">
        <f>G433</f>
        <v>0</v>
      </c>
      <c r="H432" s="6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8">
        <v>0.70600858773598696</v>
      </c>
      <c r="X432" s="7">
        <v>0</v>
      </c>
      <c r="Y432" s="8">
        <v>0</v>
      </c>
      <c r="Z432" s="7">
        <v>0</v>
      </c>
    </row>
    <row r="433" spans="1:26" ht="50.25" hidden="1" customHeight="1" outlineLevel="5" x14ac:dyDescent="0.3">
      <c r="A433" s="4" t="s">
        <v>221</v>
      </c>
      <c r="B433" s="20" t="s">
        <v>185</v>
      </c>
      <c r="C433" s="20" t="s">
        <v>140</v>
      </c>
      <c r="D433" s="19" t="s">
        <v>312</v>
      </c>
      <c r="E433" s="20" t="s">
        <v>220</v>
      </c>
      <c r="F433" s="36"/>
      <c r="G433" s="36"/>
      <c r="H433" s="6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8">
        <v>0.70600858773598696</v>
      </c>
      <c r="X433" s="7">
        <v>0</v>
      </c>
      <c r="Y433" s="8">
        <v>0</v>
      </c>
      <c r="Z433" s="7">
        <v>0</v>
      </c>
    </row>
    <row r="434" spans="1:26" ht="66" customHeight="1" collapsed="1" x14ac:dyDescent="0.3">
      <c r="A434" s="15" t="s">
        <v>344</v>
      </c>
      <c r="B434" s="20" t="s">
        <v>222</v>
      </c>
      <c r="C434" s="20"/>
      <c r="D434" s="20"/>
      <c r="E434" s="20"/>
      <c r="F434" s="36">
        <f>F435+F454+F462+F467+F472+F477</f>
        <v>53395</v>
      </c>
      <c r="G434" s="36">
        <f>G435+G454+G462+G467+G472+G477</f>
        <v>71740.240129999991</v>
      </c>
      <c r="H434" s="6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8">
        <v>0.58774513968630404</v>
      </c>
      <c r="X434" s="7">
        <v>0</v>
      </c>
      <c r="Y434" s="8">
        <v>0</v>
      </c>
      <c r="Z434" s="7">
        <v>0</v>
      </c>
    </row>
    <row r="435" spans="1:26" ht="27.75" customHeight="1" outlineLevel="1" x14ac:dyDescent="0.3">
      <c r="A435" s="4" t="s">
        <v>11</v>
      </c>
      <c r="B435" s="20" t="s">
        <v>222</v>
      </c>
      <c r="C435" s="20" t="s">
        <v>12</v>
      </c>
      <c r="D435" s="20"/>
      <c r="E435" s="20"/>
      <c r="F435" s="36">
        <f>F436+F447</f>
        <v>22283</v>
      </c>
      <c r="G435" s="36">
        <f>G436+G447</f>
        <v>40362.240129999998</v>
      </c>
      <c r="H435" s="6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8">
        <v>0.71043521539703303</v>
      </c>
      <c r="X435" s="7">
        <v>0</v>
      </c>
      <c r="Y435" s="8">
        <v>0</v>
      </c>
      <c r="Z435" s="7">
        <v>0</v>
      </c>
    </row>
    <row r="436" spans="1:26" ht="69.75" customHeight="1" outlineLevel="2" x14ac:dyDescent="0.3">
      <c r="A436" s="15" t="s">
        <v>259</v>
      </c>
      <c r="B436" s="20" t="s">
        <v>222</v>
      </c>
      <c r="C436" s="20" t="s">
        <v>223</v>
      </c>
      <c r="D436" s="20"/>
      <c r="E436" s="20"/>
      <c r="F436" s="36">
        <f>F437+F444</f>
        <v>10527</v>
      </c>
      <c r="G436" s="36">
        <f>G437+G444</f>
        <v>10527</v>
      </c>
      <c r="H436" s="6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8">
        <v>0.74118511154940803</v>
      </c>
      <c r="X436" s="7">
        <v>0</v>
      </c>
      <c r="Y436" s="8">
        <v>0</v>
      </c>
      <c r="Z436" s="7">
        <v>0</v>
      </c>
    </row>
    <row r="437" spans="1:26" ht="30" customHeight="1" outlineLevel="3" x14ac:dyDescent="0.3">
      <c r="A437" s="15" t="s">
        <v>260</v>
      </c>
      <c r="B437" s="20" t="s">
        <v>222</v>
      </c>
      <c r="C437" s="20" t="s">
        <v>223</v>
      </c>
      <c r="D437" s="19" t="s">
        <v>282</v>
      </c>
      <c r="E437" s="20" t="s">
        <v>10</v>
      </c>
      <c r="F437" s="36">
        <f>F438+F440+F442</f>
        <v>10527</v>
      </c>
      <c r="G437" s="36">
        <f>G438+G440+G442</f>
        <v>10527</v>
      </c>
      <c r="H437" s="6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8">
        <v>0.73465600623181004</v>
      </c>
      <c r="X437" s="7">
        <v>0</v>
      </c>
      <c r="Y437" s="8">
        <v>0</v>
      </c>
      <c r="Z437" s="7">
        <v>0</v>
      </c>
    </row>
    <row r="438" spans="1:26" ht="113.25" customHeight="1" outlineLevel="4" x14ac:dyDescent="0.3">
      <c r="A438" s="15" t="s">
        <v>261</v>
      </c>
      <c r="B438" s="20" t="s">
        <v>222</v>
      </c>
      <c r="C438" s="20" t="s">
        <v>223</v>
      </c>
      <c r="D438" s="19" t="s">
        <v>282</v>
      </c>
      <c r="E438" s="20" t="s">
        <v>18</v>
      </c>
      <c r="F438" s="36">
        <f>F439</f>
        <v>9545</v>
      </c>
      <c r="G438" s="36">
        <f>G439</f>
        <v>9545</v>
      </c>
      <c r="H438" s="6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8">
        <v>0.74441756283192195</v>
      </c>
      <c r="X438" s="7">
        <v>0</v>
      </c>
      <c r="Y438" s="8">
        <v>0</v>
      </c>
      <c r="Z438" s="7">
        <v>0</v>
      </c>
    </row>
    <row r="439" spans="1:26" ht="45.75" customHeight="1" outlineLevel="5" x14ac:dyDescent="0.3">
      <c r="A439" s="15" t="s">
        <v>262</v>
      </c>
      <c r="B439" s="20" t="s">
        <v>222</v>
      </c>
      <c r="C439" s="20" t="s">
        <v>223</v>
      </c>
      <c r="D439" s="19" t="s">
        <v>282</v>
      </c>
      <c r="E439" s="20" t="s">
        <v>20</v>
      </c>
      <c r="F439" s="36">
        <v>9545</v>
      </c>
      <c r="G439" s="36">
        <v>9545</v>
      </c>
      <c r="H439" s="6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8">
        <v>0.74441756283192195</v>
      </c>
      <c r="X439" s="7">
        <v>0</v>
      </c>
      <c r="Y439" s="8">
        <v>0</v>
      </c>
      <c r="Z439" s="7">
        <v>0</v>
      </c>
    </row>
    <row r="440" spans="1:26" ht="51" customHeight="1" outlineLevel="4" x14ac:dyDescent="0.3">
      <c r="A440" s="15" t="s">
        <v>263</v>
      </c>
      <c r="B440" s="20" t="s">
        <v>222</v>
      </c>
      <c r="C440" s="20" t="s">
        <v>223</v>
      </c>
      <c r="D440" s="19" t="s">
        <v>282</v>
      </c>
      <c r="E440" s="20" t="s">
        <v>25</v>
      </c>
      <c r="F440" s="36">
        <f>F441</f>
        <v>980</v>
      </c>
      <c r="G440" s="36">
        <f>G441</f>
        <v>980</v>
      </c>
      <c r="H440" s="6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8">
        <v>0.64791744708372201</v>
      </c>
      <c r="X440" s="7">
        <v>0</v>
      </c>
      <c r="Y440" s="8">
        <v>0</v>
      </c>
      <c r="Z440" s="7">
        <v>0</v>
      </c>
    </row>
    <row r="441" spans="1:26" ht="54.75" customHeight="1" outlineLevel="5" x14ac:dyDescent="0.3">
      <c r="A441" s="15" t="s">
        <v>264</v>
      </c>
      <c r="B441" s="20" t="s">
        <v>222</v>
      </c>
      <c r="C441" s="20" t="s">
        <v>223</v>
      </c>
      <c r="D441" s="19" t="s">
        <v>282</v>
      </c>
      <c r="E441" s="20" t="s">
        <v>27</v>
      </c>
      <c r="F441" s="36">
        <v>980</v>
      </c>
      <c r="G441" s="36">
        <v>980</v>
      </c>
      <c r="H441" s="6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8">
        <v>0.64791744708372201</v>
      </c>
      <c r="X441" s="7">
        <v>0</v>
      </c>
      <c r="Y441" s="8">
        <v>0</v>
      </c>
      <c r="Z441" s="7">
        <v>0</v>
      </c>
    </row>
    <row r="442" spans="1:26" ht="25.5" customHeight="1" outlineLevel="4" x14ac:dyDescent="0.3">
      <c r="A442" s="4" t="s">
        <v>30</v>
      </c>
      <c r="B442" s="20" t="s">
        <v>222</v>
      </c>
      <c r="C442" s="20" t="s">
        <v>223</v>
      </c>
      <c r="D442" s="19" t="s">
        <v>282</v>
      </c>
      <c r="E442" s="20" t="s">
        <v>31</v>
      </c>
      <c r="F442" s="36">
        <f>F443</f>
        <v>2</v>
      </c>
      <c r="G442" s="36">
        <f>G443</f>
        <v>2</v>
      </c>
      <c r="H442" s="6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8">
        <v>0.84207896051973996</v>
      </c>
      <c r="X442" s="7">
        <v>0</v>
      </c>
      <c r="Y442" s="8">
        <v>0</v>
      </c>
      <c r="Z442" s="7">
        <v>0</v>
      </c>
    </row>
    <row r="443" spans="1:26" ht="30.75" customHeight="1" outlineLevel="5" x14ac:dyDescent="0.3">
      <c r="A443" s="4" t="s">
        <v>224</v>
      </c>
      <c r="B443" s="20" t="s">
        <v>222</v>
      </c>
      <c r="C443" s="20" t="s">
        <v>223</v>
      </c>
      <c r="D443" s="19" t="s">
        <v>282</v>
      </c>
      <c r="E443" s="20" t="s">
        <v>33</v>
      </c>
      <c r="F443" s="36">
        <v>2</v>
      </c>
      <c r="G443" s="36">
        <v>2</v>
      </c>
      <c r="H443" s="6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8">
        <v>0.84207896051973996</v>
      </c>
      <c r="X443" s="7">
        <v>0</v>
      </c>
      <c r="Y443" s="8">
        <v>0</v>
      </c>
      <c r="Z443" s="7">
        <v>0</v>
      </c>
    </row>
    <row r="444" spans="1:26" ht="54" hidden="1" outlineLevel="3" x14ac:dyDescent="0.3">
      <c r="A444" s="4" t="s">
        <v>15</v>
      </c>
      <c r="B444" s="20" t="s">
        <v>222</v>
      </c>
      <c r="C444" s="20" t="s">
        <v>223</v>
      </c>
      <c r="D444" s="20" t="s">
        <v>225</v>
      </c>
      <c r="E444" s="20"/>
      <c r="F444" s="36">
        <f>F445</f>
        <v>0</v>
      </c>
      <c r="G444" s="36">
        <f>G445</f>
        <v>0</v>
      </c>
      <c r="H444" s="6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8">
        <v>1</v>
      </c>
      <c r="X444" s="7">
        <v>0</v>
      </c>
      <c r="Y444" s="8">
        <v>0</v>
      </c>
      <c r="Z444" s="7">
        <v>0</v>
      </c>
    </row>
    <row r="445" spans="1:26" ht="90" hidden="1" outlineLevel="4" x14ac:dyDescent="0.3">
      <c r="A445" s="4" t="s">
        <v>17</v>
      </c>
      <c r="B445" s="20" t="s">
        <v>222</v>
      </c>
      <c r="C445" s="20" t="s">
        <v>223</v>
      </c>
      <c r="D445" s="20" t="s">
        <v>225</v>
      </c>
      <c r="E445" s="20" t="s">
        <v>18</v>
      </c>
      <c r="F445" s="36">
        <f>F446</f>
        <v>0</v>
      </c>
      <c r="G445" s="36">
        <f>G446</f>
        <v>0</v>
      </c>
      <c r="H445" s="6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8">
        <v>1</v>
      </c>
      <c r="X445" s="7">
        <v>0</v>
      </c>
      <c r="Y445" s="8">
        <v>0</v>
      </c>
      <c r="Z445" s="7">
        <v>0</v>
      </c>
    </row>
    <row r="446" spans="1:26" ht="36" hidden="1" outlineLevel="5" x14ac:dyDescent="0.3">
      <c r="A446" s="4" t="s">
        <v>19</v>
      </c>
      <c r="B446" s="20" t="s">
        <v>222</v>
      </c>
      <c r="C446" s="20" t="s">
        <v>223</v>
      </c>
      <c r="D446" s="20" t="s">
        <v>225</v>
      </c>
      <c r="E446" s="20" t="s">
        <v>20</v>
      </c>
      <c r="F446" s="36"/>
      <c r="G446" s="36"/>
      <c r="H446" s="6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8">
        <v>1</v>
      </c>
      <c r="X446" s="7">
        <v>0</v>
      </c>
      <c r="Y446" s="8">
        <v>0</v>
      </c>
      <c r="Z446" s="7">
        <v>0</v>
      </c>
    </row>
    <row r="447" spans="1:26" ht="30" customHeight="1" outlineLevel="2" collapsed="1" x14ac:dyDescent="0.3">
      <c r="A447" s="4" t="s">
        <v>48</v>
      </c>
      <c r="B447" s="20" t="s">
        <v>222</v>
      </c>
      <c r="C447" s="20" t="s">
        <v>49</v>
      </c>
      <c r="D447" s="20"/>
      <c r="E447" s="20"/>
      <c r="F447" s="36">
        <f>F448+F451</f>
        <v>11756</v>
      </c>
      <c r="G447" s="36">
        <f>G448+G451</f>
        <v>29835.240129999998</v>
      </c>
      <c r="H447" s="6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8">
        <v>0.244589907910122</v>
      </c>
      <c r="X447" s="7">
        <v>0</v>
      </c>
      <c r="Y447" s="8">
        <v>0</v>
      </c>
      <c r="Z447" s="7">
        <v>0</v>
      </c>
    </row>
    <row r="448" spans="1:26" ht="36" outlineLevel="3" x14ac:dyDescent="0.3">
      <c r="A448" s="4" t="s">
        <v>53</v>
      </c>
      <c r="B448" s="20" t="s">
        <v>222</v>
      </c>
      <c r="C448" s="20" t="s">
        <v>49</v>
      </c>
      <c r="D448" s="19" t="s">
        <v>283</v>
      </c>
      <c r="E448" s="20"/>
      <c r="F448" s="36">
        <f>F449</f>
        <v>0</v>
      </c>
      <c r="G448" s="36">
        <f>G449</f>
        <v>5420.2401300000001</v>
      </c>
      <c r="H448" s="6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8">
        <v>0</v>
      </c>
      <c r="X448" s="7">
        <v>0</v>
      </c>
      <c r="Y448" s="8">
        <v>0</v>
      </c>
      <c r="Z448" s="7">
        <v>0</v>
      </c>
    </row>
    <row r="449" spans="1:26" ht="47.25" customHeight="1" outlineLevel="4" x14ac:dyDescent="0.3">
      <c r="A449" s="4" t="s">
        <v>24</v>
      </c>
      <c r="B449" s="20" t="s">
        <v>222</v>
      </c>
      <c r="C449" s="20" t="s">
        <v>49</v>
      </c>
      <c r="D449" s="19" t="s">
        <v>283</v>
      </c>
      <c r="E449" s="20">
        <v>200</v>
      </c>
      <c r="F449" s="36">
        <f>F450</f>
        <v>0</v>
      </c>
      <c r="G449" s="36">
        <f>G450</f>
        <v>5420.2401300000001</v>
      </c>
      <c r="H449" s="6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8">
        <v>0</v>
      </c>
      <c r="X449" s="7">
        <v>0</v>
      </c>
      <c r="Y449" s="8">
        <v>0</v>
      </c>
      <c r="Z449" s="7">
        <v>0</v>
      </c>
    </row>
    <row r="450" spans="1:26" ht="54" outlineLevel="5" x14ac:dyDescent="0.3">
      <c r="A450" s="4" t="s">
        <v>26</v>
      </c>
      <c r="B450" s="20" t="s">
        <v>222</v>
      </c>
      <c r="C450" s="20" t="s">
        <v>49</v>
      </c>
      <c r="D450" s="19" t="s">
        <v>283</v>
      </c>
      <c r="E450" s="20">
        <v>240</v>
      </c>
      <c r="F450" s="36"/>
      <c r="G450" s="36">
        <v>5420.2401300000001</v>
      </c>
      <c r="H450" s="6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8">
        <v>0</v>
      </c>
      <c r="X450" s="7">
        <v>0</v>
      </c>
      <c r="Y450" s="8">
        <v>0</v>
      </c>
      <c r="Z450" s="7">
        <v>0</v>
      </c>
    </row>
    <row r="451" spans="1:26" ht="25.5" customHeight="1" outlineLevel="3" x14ac:dyDescent="0.3">
      <c r="A451" s="15" t="s">
        <v>353</v>
      </c>
      <c r="B451" s="20" t="s">
        <v>222</v>
      </c>
      <c r="C451" s="20" t="s">
        <v>49</v>
      </c>
      <c r="D451" s="20">
        <v>9990026150</v>
      </c>
      <c r="E451" s="20" t="s">
        <v>10</v>
      </c>
      <c r="F451" s="36">
        <f>F452</f>
        <v>11756</v>
      </c>
      <c r="G451" s="36">
        <f>G452</f>
        <v>24415</v>
      </c>
      <c r="H451" s="6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8">
        <v>0.62959670781892996</v>
      </c>
      <c r="X451" s="7">
        <v>0</v>
      </c>
      <c r="Y451" s="8">
        <v>0</v>
      </c>
      <c r="Z451" s="7">
        <v>0</v>
      </c>
    </row>
    <row r="452" spans="1:26" ht="25.5" customHeight="1" outlineLevel="4" x14ac:dyDescent="0.3">
      <c r="A452" s="4" t="s">
        <v>30</v>
      </c>
      <c r="B452" s="20" t="s">
        <v>222</v>
      </c>
      <c r="C452" s="20" t="s">
        <v>49</v>
      </c>
      <c r="D452" s="20">
        <v>9990026150</v>
      </c>
      <c r="E452" s="20" t="s">
        <v>31</v>
      </c>
      <c r="F452" s="36">
        <f>F453</f>
        <v>11756</v>
      </c>
      <c r="G452" s="36">
        <f>G453</f>
        <v>24415</v>
      </c>
      <c r="H452" s="6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8">
        <v>0.62959670781892996</v>
      </c>
      <c r="X452" s="7">
        <v>0</v>
      </c>
      <c r="Y452" s="8">
        <v>0</v>
      </c>
      <c r="Z452" s="7">
        <v>0</v>
      </c>
    </row>
    <row r="453" spans="1:26" ht="26.25" customHeight="1" outlineLevel="5" x14ac:dyDescent="0.3">
      <c r="A453" s="4" t="s">
        <v>46</v>
      </c>
      <c r="B453" s="20" t="s">
        <v>222</v>
      </c>
      <c r="C453" s="20" t="s">
        <v>49</v>
      </c>
      <c r="D453" s="20">
        <v>9990026150</v>
      </c>
      <c r="E453" s="20" t="s">
        <v>47</v>
      </c>
      <c r="F453" s="36">
        <v>11756</v>
      </c>
      <c r="G453" s="36">
        <v>24415</v>
      </c>
      <c r="H453" s="6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8">
        <v>0.62959670781892996</v>
      </c>
      <c r="X453" s="7">
        <v>0</v>
      </c>
      <c r="Y453" s="8">
        <v>0</v>
      </c>
      <c r="Z453" s="7">
        <v>0</v>
      </c>
    </row>
    <row r="454" spans="1:26" ht="29.25" customHeight="1" outlineLevel="1" x14ac:dyDescent="0.3">
      <c r="A454" s="4" t="s">
        <v>67</v>
      </c>
      <c r="B454" s="20" t="s">
        <v>222</v>
      </c>
      <c r="C454" s="20" t="s">
        <v>68</v>
      </c>
      <c r="D454" s="20"/>
      <c r="E454" s="20"/>
      <c r="F454" s="36">
        <f>F455</f>
        <v>9790.5</v>
      </c>
      <c r="G454" s="36">
        <f>G455</f>
        <v>10056.5</v>
      </c>
      <c r="H454" s="6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8">
        <v>0.88482632782051596</v>
      </c>
      <c r="X454" s="7">
        <v>0</v>
      </c>
      <c r="Y454" s="8">
        <v>0</v>
      </c>
      <c r="Z454" s="7">
        <v>0</v>
      </c>
    </row>
    <row r="455" spans="1:26" ht="26.25" customHeight="1" outlineLevel="2" x14ac:dyDescent="0.3">
      <c r="A455" s="4" t="s">
        <v>226</v>
      </c>
      <c r="B455" s="20" t="s">
        <v>222</v>
      </c>
      <c r="C455" s="20" t="s">
        <v>227</v>
      </c>
      <c r="D455" s="20"/>
      <c r="E455" s="20"/>
      <c r="F455" s="36">
        <f>F459+F456</f>
        <v>9790.5</v>
      </c>
      <c r="G455" s="36">
        <f>G459+G456</f>
        <v>10056.5</v>
      </c>
      <c r="H455" s="6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8">
        <v>0.88482632782051596</v>
      </c>
      <c r="X455" s="7">
        <v>0</v>
      </c>
      <c r="Y455" s="8">
        <v>0</v>
      </c>
      <c r="Z455" s="7">
        <v>0</v>
      </c>
    </row>
    <row r="456" spans="1:26" ht="64.5" hidden="1" customHeight="1" outlineLevel="2" x14ac:dyDescent="0.3">
      <c r="A456" s="26" t="s">
        <v>347</v>
      </c>
      <c r="B456" s="20" t="s">
        <v>222</v>
      </c>
      <c r="C456" s="20" t="s">
        <v>227</v>
      </c>
      <c r="D456" s="19" t="s">
        <v>345</v>
      </c>
      <c r="E456" s="20"/>
      <c r="F456" s="36">
        <f>F457</f>
        <v>0</v>
      </c>
      <c r="G456" s="36">
        <f>G457</f>
        <v>0</v>
      </c>
      <c r="H456" s="6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8"/>
      <c r="X456" s="7"/>
      <c r="Y456" s="8"/>
      <c r="Z456" s="7"/>
    </row>
    <row r="457" spans="1:26" ht="27" hidden="1" customHeight="1" outlineLevel="2" x14ac:dyDescent="0.3">
      <c r="A457" s="4" t="s">
        <v>229</v>
      </c>
      <c r="B457" s="20" t="s">
        <v>222</v>
      </c>
      <c r="C457" s="20" t="s">
        <v>227</v>
      </c>
      <c r="D457" s="19" t="s">
        <v>345</v>
      </c>
      <c r="E457" s="20">
        <v>500</v>
      </c>
      <c r="F457" s="36">
        <f>F458</f>
        <v>0</v>
      </c>
      <c r="G457" s="36">
        <f>G458</f>
        <v>0</v>
      </c>
      <c r="H457" s="6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8"/>
      <c r="X457" s="7"/>
      <c r="Y457" s="8"/>
      <c r="Z457" s="7"/>
    </row>
    <row r="458" spans="1:26" ht="27" hidden="1" customHeight="1" outlineLevel="2" x14ac:dyDescent="0.3">
      <c r="A458" s="4" t="s">
        <v>231</v>
      </c>
      <c r="B458" s="20" t="s">
        <v>222</v>
      </c>
      <c r="C458" s="20" t="s">
        <v>227</v>
      </c>
      <c r="D458" s="19" t="s">
        <v>345</v>
      </c>
      <c r="E458" s="20">
        <v>540</v>
      </c>
      <c r="F458" s="36"/>
      <c r="G458" s="36"/>
      <c r="H458" s="6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8"/>
      <c r="X458" s="7"/>
      <c r="Y458" s="8"/>
      <c r="Z458" s="7"/>
    </row>
    <row r="459" spans="1:26" ht="68.25" customHeight="1" outlineLevel="3" x14ac:dyDescent="0.3">
      <c r="A459" s="4" t="s">
        <v>228</v>
      </c>
      <c r="B459" s="20" t="s">
        <v>222</v>
      </c>
      <c r="C459" s="20" t="s">
        <v>227</v>
      </c>
      <c r="D459" s="19" t="s">
        <v>346</v>
      </c>
      <c r="E459" s="20"/>
      <c r="F459" s="36">
        <f>F460</f>
        <v>9790.5</v>
      </c>
      <c r="G459" s="36">
        <f>G460</f>
        <v>10056.5</v>
      </c>
      <c r="H459" s="6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8">
        <v>0.88482632782051596</v>
      </c>
      <c r="X459" s="7">
        <v>0</v>
      </c>
      <c r="Y459" s="8">
        <v>0</v>
      </c>
      <c r="Z459" s="7">
        <v>0</v>
      </c>
    </row>
    <row r="460" spans="1:26" ht="27.75" customHeight="1" outlineLevel="4" x14ac:dyDescent="0.3">
      <c r="A460" s="4" t="s">
        <v>229</v>
      </c>
      <c r="B460" s="20" t="s">
        <v>222</v>
      </c>
      <c r="C460" s="20" t="s">
        <v>227</v>
      </c>
      <c r="D460" s="19" t="s">
        <v>346</v>
      </c>
      <c r="E460" s="20" t="s">
        <v>230</v>
      </c>
      <c r="F460" s="36">
        <f>F461</f>
        <v>9790.5</v>
      </c>
      <c r="G460" s="36">
        <f>G461</f>
        <v>10056.5</v>
      </c>
      <c r="H460" s="6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8">
        <v>0.88482632782051596</v>
      </c>
      <c r="X460" s="7">
        <v>0</v>
      </c>
      <c r="Y460" s="8">
        <v>0</v>
      </c>
      <c r="Z460" s="7">
        <v>0</v>
      </c>
    </row>
    <row r="461" spans="1:26" ht="26.25" customHeight="1" outlineLevel="5" x14ac:dyDescent="0.3">
      <c r="A461" s="4" t="s">
        <v>231</v>
      </c>
      <c r="B461" s="20" t="s">
        <v>222</v>
      </c>
      <c r="C461" s="20" t="s">
        <v>227</v>
      </c>
      <c r="D461" s="19" t="s">
        <v>346</v>
      </c>
      <c r="E461" s="20" t="s">
        <v>232</v>
      </c>
      <c r="F461" s="36">
        <v>9790.5</v>
      </c>
      <c r="G461" s="36">
        <v>10056.5</v>
      </c>
      <c r="H461" s="6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8">
        <v>0.88482632782051596</v>
      </c>
      <c r="X461" s="7">
        <v>0</v>
      </c>
      <c r="Y461" s="8">
        <v>0</v>
      </c>
      <c r="Z461" s="7">
        <v>0</v>
      </c>
    </row>
    <row r="462" spans="1:26" ht="26.25" customHeight="1" outlineLevel="1" x14ac:dyDescent="0.3">
      <c r="A462" s="4" t="s">
        <v>167</v>
      </c>
      <c r="B462" s="20" t="s">
        <v>222</v>
      </c>
      <c r="C462" s="20" t="s">
        <v>111</v>
      </c>
      <c r="D462" s="20"/>
      <c r="E462" s="20"/>
      <c r="F462" s="36">
        <f t="shared" ref="F462:G465" si="13">F463</f>
        <v>40</v>
      </c>
      <c r="G462" s="36">
        <f t="shared" si="13"/>
        <v>40</v>
      </c>
      <c r="H462" s="6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8">
        <v>0</v>
      </c>
      <c r="X462" s="7">
        <v>0</v>
      </c>
      <c r="Y462" s="8">
        <v>0</v>
      </c>
      <c r="Z462" s="7">
        <v>0</v>
      </c>
    </row>
    <row r="463" spans="1:26" ht="45.75" customHeight="1" outlineLevel="2" x14ac:dyDescent="0.3">
      <c r="A463" s="4" t="s">
        <v>112</v>
      </c>
      <c r="B463" s="20" t="s">
        <v>222</v>
      </c>
      <c r="C463" s="20" t="s">
        <v>113</v>
      </c>
      <c r="D463" s="20"/>
      <c r="E463" s="20"/>
      <c r="F463" s="36">
        <f t="shared" si="13"/>
        <v>40</v>
      </c>
      <c r="G463" s="36">
        <f t="shared" si="13"/>
        <v>40</v>
      </c>
      <c r="H463" s="6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8">
        <v>0</v>
      </c>
      <c r="X463" s="7">
        <v>0</v>
      </c>
      <c r="Y463" s="8">
        <v>0</v>
      </c>
      <c r="Z463" s="7">
        <v>0</v>
      </c>
    </row>
    <row r="464" spans="1:26" ht="43.5" customHeight="1" outlineLevel="3" x14ac:dyDescent="0.3">
      <c r="A464" s="18" t="s">
        <v>272</v>
      </c>
      <c r="B464" s="20" t="s">
        <v>222</v>
      </c>
      <c r="C464" s="20" t="s">
        <v>113</v>
      </c>
      <c r="D464" s="19" t="s">
        <v>339</v>
      </c>
      <c r="E464" s="20"/>
      <c r="F464" s="36">
        <f t="shared" si="13"/>
        <v>40</v>
      </c>
      <c r="G464" s="36">
        <f t="shared" si="13"/>
        <v>40</v>
      </c>
      <c r="H464" s="6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8">
        <v>0</v>
      </c>
      <c r="X464" s="7">
        <v>0</v>
      </c>
      <c r="Y464" s="8">
        <v>0</v>
      </c>
      <c r="Z464" s="7">
        <v>0</v>
      </c>
    </row>
    <row r="465" spans="1:26" ht="45" customHeight="1" outlineLevel="4" x14ac:dyDescent="0.3">
      <c r="A465" s="4" t="s">
        <v>24</v>
      </c>
      <c r="B465" s="20" t="s">
        <v>222</v>
      </c>
      <c r="C465" s="20" t="s">
        <v>113</v>
      </c>
      <c r="D465" s="19" t="s">
        <v>339</v>
      </c>
      <c r="E465" s="20" t="s">
        <v>25</v>
      </c>
      <c r="F465" s="36">
        <f t="shared" si="13"/>
        <v>40</v>
      </c>
      <c r="G465" s="36">
        <f t="shared" si="13"/>
        <v>40</v>
      </c>
      <c r="H465" s="6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8">
        <v>0</v>
      </c>
      <c r="X465" s="7">
        <v>0</v>
      </c>
      <c r="Y465" s="8">
        <v>0</v>
      </c>
      <c r="Z465" s="7">
        <v>0</v>
      </c>
    </row>
    <row r="466" spans="1:26" ht="59.25" customHeight="1" outlineLevel="5" x14ac:dyDescent="0.3">
      <c r="A466" s="4" t="s">
        <v>26</v>
      </c>
      <c r="B466" s="20" t="s">
        <v>222</v>
      </c>
      <c r="C466" s="20" t="s">
        <v>113</v>
      </c>
      <c r="D466" s="19" t="s">
        <v>339</v>
      </c>
      <c r="E466" s="20" t="s">
        <v>27</v>
      </c>
      <c r="F466" s="36">
        <v>40</v>
      </c>
      <c r="G466" s="36">
        <v>40</v>
      </c>
      <c r="H466" s="6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8">
        <v>0</v>
      </c>
      <c r="X466" s="7">
        <v>0</v>
      </c>
      <c r="Y466" s="8">
        <v>0</v>
      </c>
      <c r="Z466" s="7">
        <v>0</v>
      </c>
    </row>
    <row r="467" spans="1:26" ht="30" customHeight="1" outlineLevel="1" x14ac:dyDescent="0.3">
      <c r="A467" s="4" t="s">
        <v>127</v>
      </c>
      <c r="B467" s="20" t="s">
        <v>222</v>
      </c>
      <c r="C467" s="20" t="s">
        <v>128</v>
      </c>
      <c r="D467" s="20"/>
      <c r="E467" s="20"/>
      <c r="F467" s="36">
        <f t="shared" ref="F467:G470" si="14">F468</f>
        <v>597.6</v>
      </c>
      <c r="G467" s="36">
        <f t="shared" si="14"/>
        <v>597.6</v>
      </c>
      <c r="H467" s="6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8">
        <v>0.68410561970746697</v>
      </c>
      <c r="X467" s="7">
        <v>0</v>
      </c>
      <c r="Y467" s="8">
        <v>0</v>
      </c>
      <c r="Z467" s="7">
        <v>0</v>
      </c>
    </row>
    <row r="468" spans="1:26" ht="27.75" customHeight="1" outlineLevel="2" x14ac:dyDescent="0.3">
      <c r="A468" s="4" t="s">
        <v>129</v>
      </c>
      <c r="B468" s="20" t="s">
        <v>222</v>
      </c>
      <c r="C468" s="20" t="s">
        <v>130</v>
      </c>
      <c r="D468" s="20"/>
      <c r="E468" s="20"/>
      <c r="F468" s="36">
        <f t="shared" si="14"/>
        <v>597.6</v>
      </c>
      <c r="G468" s="36">
        <f t="shared" si="14"/>
        <v>597.6</v>
      </c>
      <c r="H468" s="6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8">
        <v>0.68410561970746697</v>
      </c>
      <c r="X468" s="7">
        <v>0</v>
      </c>
      <c r="Y468" s="8">
        <v>0</v>
      </c>
      <c r="Z468" s="7">
        <v>0</v>
      </c>
    </row>
    <row r="469" spans="1:26" ht="48" customHeight="1" outlineLevel="3" x14ac:dyDescent="0.3">
      <c r="A469" s="4" t="s">
        <v>131</v>
      </c>
      <c r="B469" s="20" t="s">
        <v>222</v>
      </c>
      <c r="C469" s="20" t="s">
        <v>130</v>
      </c>
      <c r="D469" s="20" t="s">
        <v>132</v>
      </c>
      <c r="E469" s="20"/>
      <c r="F469" s="36">
        <f t="shared" si="14"/>
        <v>597.6</v>
      </c>
      <c r="G469" s="36">
        <f t="shared" si="14"/>
        <v>597.6</v>
      </c>
      <c r="H469" s="6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8">
        <v>0.68410561970746697</v>
      </c>
      <c r="X469" s="7">
        <v>0</v>
      </c>
      <c r="Y469" s="8">
        <v>0</v>
      </c>
      <c r="Z469" s="7">
        <v>0</v>
      </c>
    </row>
    <row r="470" spans="1:26" ht="36.75" customHeight="1" outlineLevel="4" x14ac:dyDescent="0.3">
      <c r="A470" s="4" t="s">
        <v>133</v>
      </c>
      <c r="B470" s="20" t="s">
        <v>222</v>
      </c>
      <c r="C470" s="20" t="s">
        <v>130</v>
      </c>
      <c r="D470" s="20" t="s">
        <v>132</v>
      </c>
      <c r="E470" s="20" t="s">
        <v>134</v>
      </c>
      <c r="F470" s="36">
        <f t="shared" si="14"/>
        <v>597.6</v>
      </c>
      <c r="G470" s="36">
        <f t="shared" si="14"/>
        <v>597.6</v>
      </c>
      <c r="H470" s="6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8">
        <v>0.68410561970746697</v>
      </c>
      <c r="X470" s="7">
        <v>0</v>
      </c>
      <c r="Y470" s="8">
        <v>0</v>
      </c>
      <c r="Z470" s="7">
        <v>0</v>
      </c>
    </row>
    <row r="471" spans="1:26" ht="54.75" customHeight="1" outlineLevel="5" x14ac:dyDescent="0.3">
      <c r="A471" s="4" t="s">
        <v>135</v>
      </c>
      <c r="B471" s="20" t="s">
        <v>222</v>
      </c>
      <c r="C471" s="20" t="s">
        <v>130</v>
      </c>
      <c r="D471" s="20" t="s">
        <v>132</v>
      </c>
      <c r="E471" s="20" t="s">
        <v>136</v>
      </c>
      <c r="F471" s="36">
        <v>597.6</v>
      </c>
      <c r="G471" s="36">
        <v>597.6</v>
      </c>
      <c r="H471" s="6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8">
        <v>0.68410561970746697</v>
      </c>
      <c r="X471" s="7">
        <v>0</v>
      </c>
      <c r="Y471" s="8">
        <v>0</v>
      </c>
      <c r="Z471" s="7">
        <v>0</v>
      </c>
    </row>
    <row r="472" spans="1:26" ht="29.25" hidden="1" customHeight="1" outlineLevel="1" x14ac:dyDescent="0.3">
      <c r="A472" s="4" t="s">
        <v>233</v>
      </c>
      <c r="B472" s="20" t="s">
        <v>222</v>
      </c>
      <c r="C472" s="20" t="s">
        <v>234</v>
      </c>
      <c r="D472" s="20"/>
      <c r="E472" s="20"/>
      <c r="F472" s="36">
        <f t="shared" ref="F472:G475" si="15">F473</f>
        <v>0</v>
      </c>
      <c r="G472" s="36">
        <f t="shared" si="15"/>
        <v>0</v>
      </c>
      <c r="H472" s="6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8">
        <v>5.9029090909090899E-2</v>
      </c>
      <c r="X472" s="7">
        <v>0</v>
      </c>
      <c r="Y472" s="8">
        <v>0</v>
      </c>
      <c r="Z472" s="7">
        <v>0</v>
      </c>
    </row>
    <row r="473" spans="1:26" ht="51.75" hidden="1" customHeight="1" outlineLevel="2" x14ac:dyDescent="0.3">
      <c r="A473" s="4" t="s">
        <v>235</v>
      </c>
      <c r="B473" s="20" t="s">
        <v>222</v>
      </c>
      <c r="C473" s="20" t="s">
        <v>236</v>
      </c>
      <c r="D473" s="20"/>
      <c r="E473" s="20"/>
      <c r="F473" s="36">
        <f t="shared" si="15"/>
        <v>0</v>
      </c>
      <c r="G473" s="36">
        <f t="shared" si="15"/>
        <v>0</v>
      </c>
      <c r="H473" s="6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8">
        <v>5.9029090909090899E-2</v>
      </c>
      <c r="X473" s="7">
        <v>0</v>
      </c>
      <c r="Y473" s="8">
        <v>0</v>
      </c>
      <c r="Z473" s="7">
        <v>0</v>
      </c>
    </row>
    <row r="474" spans="1:26" ht="30" hidden="1" customHeight="1" outlineLevel="3" x14ac:dyDescent="0.3">
      <c r="A474" s="4" t="s">
        <v>237</v>
      </c>
      <c r="B474" s="20" t="s">
        <v>222</v>
      </c>
      <c r="C474" s="20" t="s">
        <v>236</v>
      </c>
      <c r="D474" s="20" t="s">
        <v>238</v>
      </c>
      <c r="E474" s="20" t="s">
        <v>10</v>
      </c>
      <c r="F474" s="36">
        <f t="shared" si="15"/>
        <v>0</v>
      </c>
      <c r="G474" s="36">
        <f t="shared" si="15"/>
        <v>0</v>
      </c>
      <c r="H474" s="6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8">
        <v>5.9029090909090899E-2</v>
      </c>
      <c r="X474" s="7">
        <v>0</v>
      </c>
      <c r="Y474" s="8">
        <v>0</v>
      </c>
      <c r="Z474" s="7">
        <v>0</v>
      </c>
    </row>
    <row r="475" spans="1:26" ht="27" hidden="1" customHeight="1" outlineLevel="4" x14ac:dyDescent="0.3">
      <c r="A475" s="4" t="s">
        <v>233</v>
      </c>
      <c r="B475" s="20" t="s">
        <v>222</v>
      </c>
      <c r="C475" s="20" t="s">
        <v>236</v>
      </c>
      <c r="D475" s="20" t="s">
        <v>238</v>
      </c>
      <c r="E475" s="20" t="s">
        <v>239</v>
      </c>
      <c r="F475" s="36">
        <f t="shared" si="15"/>
        <v>0</v>
      </c>
      <c r="G475" s="36">
        <f t="shared" si="15"/>
        <v>0</v>
      </c>
      <c r="H475" s="6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8">
        <v>5.9029090909090899E-2</v>
      </c>
      <c r="X475" s="7">
        <v>0</v>
      </c>
      <c r="Y475" s="8">
        <v>0</v>
      </c>
      <c r="Z475" s="7">
        <v>0</v>
      </c>
    </row>
    <row r="476" spans="1:26" ht="27" hidden="1" customHeight="1" outlineLevel="5" x14ac:dyDescent="0.3">
      <c r="A476" s="4" t="s">
        <v>240</v>
      </c>
      <c r="B476" s="20" t="s">
        <v>222</v>
      </c>
      <c r="C476" s="20" t="s">
        <v>236</v>
      </c>
      <c r="D476" s="20" t="s">
        <v>238</v>
      </c>
      <c r="E476" s="20" t="s">
        <v>241</v>
      </c>
      <c r="F476" s="36"/>
      <c r="G476" s="36"/>
      <c r="H476" s="6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8">
        <v>5.9029090909090899E-2</v>
      </c>
      <c r="X476" s="7">
        <v>0</v>
      </c>
      <c r="Y476" s="8">
        <v>0</v>
      </c>
      <c r="Z476" s="7">
        <v>0</v>
      </c>
    </row>
    <row r="477" spans="1:26" ht="73.5" customHeight="1" outlineLevel="1" collapsed="1" x14ac:dyDescent="0.3">
      <c r="A477" s="4" t="s">
        <v>242</v>
      </c>
      <c r="B477" s="20" t="s">
        <v>222</v>
      </c>
      <c r="C477" s="20" t="s">
        <v>243</v>
      </c>
      <c r="D477" s="20"/>
      <c r="E477" s="20"/>
      <c r="F477" s="36">
        <f>F478+F482</f>
        <v>20683.900000000001</v>
      </c>
      <c r="G477" s="36">
        <f>G478+G482</f>
        <v>20683.900000000001</v>
      </c>
      <c r="H477" s="6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8">
        <v>0.45326840201518298</v>
      </c>
      <c r="X477" s="7">
        <v>0</v>
      </c>
      <c r="Y477" s="8">
        <v>0</v>
      </c>
      <c r="Z477" s="7">
        <v>0</v>
      </c>
    </row>
    <row r="478" spans="1:26" ht="72" customHeight="1" outlineLevel="2" x14ac:dyDescent="0.3">
      <c r="A478" s="4" t="s">
        <v>244</v>
      </c>
      <c r="B478" s="20" t="s">
        <v>222</v>
      </c>
      <c r="C478" s="20" t="s">
        <v>245</v>
      </c>
      <c r="D478" s="20"/>
      <c r="E478" s="20"/>
      <c r="F478" s="36">
        <f t="shared" ref="F478:G480" si="16">F479</f>
        <v>20683.900000000001</v>
      </c>
      <c r="G478" s="36">
        <f t="shared" si="16"/>
        <v>20683.900000000001</v>
      </c>
      <c r="H478" s="6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8">
        <v>0.75327191635592605</v>
      </c>
      <c r="X478" s="7">
        <v>0</v>
      </c>
      <c r="Y478" s="8">
        <v>0</v>
      </c>
      <c r="Z478" s="7">
        <v>0</v>
      </c>
    </row>
    <row r="479" spans="1:26" ht="37.5" customHeight="1" outlineLevel="3" x14ac:dyDescent="0.3">
      <c r="A479" s="15" t="s">
        <v>284</v>
      </c>
      <c r="B479" s="20" t="s">
        <v>222</v>
      </c>
      <c r="C479" s="20" t="s">
        <v>245</v>
      </c>
      <c r="D479" s="19" t="s">
        <v>285</v>
      </c>
      <c r="E479" s="20"/>
      <c r="F479" s="36">
        <f t="shared" si="16"/>
        <v>20683.900000000001</v>
      </c>
      <c r="G479" s="36">
        <f t="shared" si="16"/>
        <v>20683.900000000001</v>
      </c>
      <c r="H479" s="6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8">
        <v>0.75327191635592605</v>
      </c>
      <c r="X479" s="7">
        <v>0</v>
      </c>
      <c r="Y479" s="8">
        <v>0</v>
      </c>
      <c r="Z479" s="7">
        <v>0</v>
      </c>
    </row>
    <row r="480" spans="1:26" ht="29.25" customHeight="1" outlineLevel="4" x14ac:dyDescent="0.3">
      <c r="A480" s="4" t="s">
        <v>229</v>
      </c>
      <c r="B480" s="20" t="s">
        <v>222</v>
      </c>
      <c r="C480" s="20" t="s">
        <v>245</v>
      </c>
      <c r="D480" s="19" t="s">
        <v>285</v>
      </c>
      <c r="E480" s="20" t="s">
        <v>230</v>
      </c>
      <c r="F480" s="36">
        <f t="shared" si="16"/>
        <v>20683.900000000001</v>
      </c>
      <c r="G480" s="36">
        <f t="shared" si="16"/>
        <v>20683.900000000001</v>
      </c>
      <c r="H480" s="6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8">
        <v>0.75327191635592605</v>
      </c>
      <c r="X480" s="7">
        <v>0</v>
      </c>
      <c r="Y480" s="8">
        <v>0</v>
      </c>
      <c r="Z480" s="7">
        <v>0</v>
      </c>
    </row>
    <row r="481" spans="1:26" ht="29.25" customHeight="1" outlineLevel="5" x14ac:dyDescent="0.3">
      <c r="A481" s="4" t="s">
        <v>246</v>
      </c>
      <c r="B481" s="20" t="s">
        <v>222</v>
      </c>
      <c r="C481" s="20" t="s">
        <v>245</v>
      </c>
      <c r="D481" s="19" t="s">
        <v>285</v>
      </c>
      <c r="E481" s="20" t="s">
        <v>247</v>
      </c>
      <c r="F481" s="36">
        <v>20683.900000000001</v>
      </c>
      <c r="G481" s="36">
        <v>20683.900000000001</v>
      </c>
      <c r="H481" s="6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8">
        <v>0.75327191635592605</v>
      </c>
      <c r="X481" s="7">
        <v>0</v>
      </c>
      <c r="Y481" s="8">
        <v>0</v>
      </c>
      <c r="Z481" s="7">
        <v>0</v>
      </c>
    </row>
    <row r="482" spans="1:26" ht="26.25" hidden="1" customHeight="1" outlineLevel="2" x14ac:dyDescent="0.3">
      <c r="A482" s="4" t="s">
        <v>248</v>
      </c>
      <c r="B482" s="5" t="s">
        <v>222</v>
      </c>
      <c r="C482" s="5" t="s">
        <v>249</v>
      </c>
      <c r="D482" s="5"/>
      <c r="E482" s="5"/>
      <c r="F482" s="27">
        <f>F483+F486+F489</f>
        <v>0</v>
      </c>
      <c r="G482" s="27">
        <f>G483+G486+G489</f>
        <v>0</v>
      </c>
      <c r="H482" s="6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8">
        <v>0.17908840545795601</v>
      </c>
      <c r="X482" s="7">
        <v>0</v>
      </c>
      <c r="Y482" s="8">
        <v>0</v>
      </c>
      <c r="Z482" s="7">
        <v>0</v>
      </c>
    </row>
    <row r="483" spans="1:26" ht="53.25" hidden="1" customHeight="1" outlineLevel="3" x14ac:dyDescent="0.3">
      <c r="A483" s="4" t="s">
        <v>15</v>
      </c>
      <c r="B483" s="5" t="s">
        <v>222</v>
      </c>
      <c r="C483" s="5" t="s">
        <v>249</v>
      </c>
      <c r="D483" s="5" t="s">
        <v>250</v>
      </c>
      <c r="E483" s="5"/>
      <c r="F483" s="27">
        <f>F484</f>
        <v>0</v>
      </c>
      <c r="G483" s="27">
        <f>G484</f>
        <v>0</v>
      </c>
      <c r="H483" s="6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8">
        <v>1</v>
      </c>
      <c r="X483" s="7">
        <v>0</v>
      </c>
      <c r="Y483" s="8">
        <v>0</v>
      </c>
      <c r="Z483" s="7">
        <v>0</v>
      </c>
    </row>
    <row r="484" spans="1:26" ht="28.5" hidden="1" customHeight="1" outlineLevel="4" x14ac:dyDescent="0.3">
      <c r="A484" s="4" t="s">
        <v>229</v>
      </c>
      <c r="B484" s="5" t="s">
        <v>222</v>
      </c>
      <c r="C484" s="5" t="s">
        <v>249</v>
      </c>
      <c r="D484" s="5" t="s">
        <v>250</v>
      </c>
      <c r="E484" s="5" t="s">
        <v>230</v>
      </c>
      <c r="F484" s="27">
        <f>F485</f>
        <v>0</v>
      </c>
      <c r="G484" s="27">
        <f>G485</f>
        <v>0</v>
      </c>
      <c r="H484" s="6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8">
        <v>1</v>
      </c>
      <c r="X484" s="7">
        <v>0</v>
      </c>
      <c r="Y484" s="8">
        <v>0</v>
      </c>
      <c r="Z484" s="7">
        <v>0</v>
      </c>
    </row>
    <row r="485" spans="1:26" ht="26.25" hidden="1" customHeight="1" outlineLevel="5" x14ac:dyDescent="0.3">
      <c r="A485" s="4" t="s">
        <v>231</v>
      </c>
      <c r="B485" s="5" t="s">
        <v>222</v>
      </c>
      <c r="C485" s="5" t="s">
        <v>249</v>
      </c>
      <c r="D485" s="5" t="s">
        <v>250</v>
      </c>
      <c r="E485" s="5" t="s">
        <v>232</v>
      </c>
      <c r="F485" s="27"/>
      <c r="G485" s="27"/>
      <c r="H485" s="6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8">
        <v>1</v>
      </c>
      <c r="X485" s="7">
        <v>0</v>
      </c>
      <c r="Y485" s="8">
        <v>0</v>
      </c>
      <c r="Z485" s="7">
        <v>0</v>
      </c>
    </row>
    <row r="486" spans="1:26" ht="87" hidden="1" customHeight="1" outlineLevel="3" collapsed="1" x14ac:dyDescent="0.3">
      <c r="A486" s="4" t="s">
        <v>251</v>
      </c>
      <c r="B486" s="5" t="s">
        <v>222</v>
      </c>
      <c r="C486" s="5" t="s">
        <v>249</v>
      </c>
      <c r="D486" s="14" t="s">
        <v>286</v>
      </c>
      <c r="E486" s="5"/>
      <c r="F486" s="27">
        <f>F487</f>
        <v>0</v>
      </c>
      <c r="G486" s="27">
        <f>G487</f>
        <v>0</v>
      </c>
      <c r="H486" s="6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8">
        <v>0.45766419294990701</v>
      </c>
      <c r="X486" s="7">
        <v>0</v>
      </c>
      <c r="Y486" s="8">
        <v>0</v>
      </c>
      <c r="Z486" s="7">
        <v>0</v>
      </c>
    </row>
    <row r="487" spans="1:26" ht="31.5" hidden="1" customHeight="1" outlineLevel="4" x14ac:dyDescent="0.3">
      <c r="A487" s="4" t="s">
        <v>229</v>
      </c>
      <c r="B487" s="5" t="s">
        <v>222</v>
      </c>
      <c r="C487" s="5" t="s">
        <v>249</v>
      </c>
      <c r="D487" s="14" t="s">
        <v>286</v>
      </c>
      <c r="E487" s="5" t="s">
        <v>230</v>
      </c>
      <c r="F487" s="27">
        <f>F488</f>
        <v>0</v>
      </c>
      <c r="G487" s="27">
        <f>G488</f>
        <v>0</v>
      </c>
      <c r="H487" s="6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8">
        <v>0.45766419294990701</v>
      </c>
      <c r="X487" s="7">
        <v>0</v>
      </c>
      <c r="Y487" s="8">
        <v>0</v>
      </c>
      <c r="Z487" s="7">
        <v>0</v>
      </c>
    </row>
    <row r="488" spans="1:26" ht="27.75" hidden="1" customHeight="1" outlineLevel="5" x14ac:dyDescent="0.3">
      <c r="A488" s="4" t="s">
        <v>231</v>
      </c>
      <c r="B488" s="5" t="s">
        <v>222</v>
      </c>
      <c r="C488" s="5" t="s">
        <v>249</v>
      </c>
      <c r="D488" s="14" t="s">
        <v>286</v>
      </c>
      <c r="E488" s="5" t="s">
        <v>232</v>
      </c>
      <c r="F488" s="27"/>
      <c r="G488" s="27"/>
      <c r="H488" s="6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8">
        <v>0.45766419294990701</v>
      </c>
      <c r="X488" s="7">
        <v>0</v>
      </c>
      <c r="Y488" s="8">
        <v>0</v>
      </c>
      <c r="Z488" s="7">
        <v>0</v>
      </c>
    </row>
    <row r="489" spans="1:26" ht="67.5" hidden="1" customHeight="1" outlineLevel="3" x14ac:dyDescent="0.3">
      <c r="A489" s="4" t="s">
        <v>252</v>
      </c>
      <c r="B489" s="5" t="s">
        <v>222</v>
      </c>
      <c r="C489" s="5" t="s">
        <v>249</v>
      </c>
      <c r="D489" s="14" t="s">
        <v>287</v>
      </c>
      <c r="E489" s="5" t="s">
        <v>10</v>
      </c>
      <c r="F489" s="27">
        <f>F490</f>
        <v>0</v>
      </c>
      <c r="G489" s="27">
        <f>G490</f>
        <v>0</v>
      </c>
      <c r="H489" s="6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8">
        <v>0.118280196007073</v>
      </c>
      <c r="X489" s="7">
        <v>0</v>
      </c>
      <c r="Y489" s="8">
        <v>0</v>
      </c>
      <c r="Z489" s="7">
        <v>0</v>
      </c>
    </row>
    <row r="490" spans="1:26" ht="30" hidden="1" customHeight="1" outlineLevel="4" x14ac:dyDescent="0.3">
      <c r="A490" s="4" t="s">
        <v>229</v>
      </c>
      <c r="B490" s="5" t="s">
        <v>222</v>
      </c>
      <c r="C490" s="5" t="s">
        <v>249</v>
      </c>
      <c r="D490" s="14" t="s">
        <v>287</v>
      </c>
      <c r="E490" s="5" t="s">
        <v>230</v>
      </c>
      <c r="F490" s="27">
        <f>F491</f>
        <v>0</v>
      </c>
      <c r="G490" s="27">
        <f>G491</f>
        <v>0</v>
      </c>
      <c r="H490" s="6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8">
        <v>0.118280196007073</v>
      </c>
      <c r="X490" s="7">
        <v>0</v>
      </c>
      <c r="Y490" s="8">
        <v>0</v>
      </c>
      <c r="Z490" s="7">
        <v>0</v>
      </c>
    </row>
    <row r="491" spans="1:26" ht="27.75" hidden="1" customHeight="1" outlineLevel="5" x14ac:dyDescent="0.3">
      <c r="A491" s="4" t="s">
        <v>231</v>
      </c>
      <c r="B491" s="5" t="s">
        <v>222</v>
      </c>
      <c r="C491" s="5" t="s">
        <v>249</v>
      </c>
      <c r="D491" s="14" t="s">
        <v>287</v>
      </c>
      <c r="E491" s="5" t="s">
        <v>232</v>
      </c>
      <c r="F491" s="27"/>
      <c r="G491" s="27"/>
      <c r="H491" s="6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8">
        <v>0.118280196007073</v>
      </c>
      <c r="X491" s="7">
        <v>0</v>
      </c>
      <c r="Y491" s="8">
        <v>0</v>
      </c>
      <c r="Z491" s="7">
        <v>0</v>
      </c>
    </row>
    <row r="492" spans="1:26" ht="22.65" customHeight="1" collapsed="1" x14ac:dyDescent="0.35">
      <c r="A492" s="50" t="s">
        <v>253</v>
      </c>
      <c r="B492" s="50"/>
      <c r="C492" s="50"/>
      <c r="D492" s="50"/>
      <c r="E492" s="50"/>
      <c r="F492" s="37">
        <f>F15+F212+F243+F310+F434</f>
        <v>1112975.3717299998</v>
      </c>
      <c r="G492" s="37">
        <f>G15+G212+G243+G310+G434</f>
        <v>1135375.4379499999</v>
      </c>
      <c r="H492" s="9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1">
        <v>0.68232915966083496</v>
      </c>
      <c r="X492" s="10">
        <v>0</v>
      </c>
      <c r="Y492" s="11">
        <v>0</v>
      </c>
      <c r="Z492" s="10">
        <v>0</v>
      </c>
    </row>
    <row r="493" spans="1:26" ht="12.75" customHeight="1" x14ac:dyDescent="0.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x14ac:dyDescent="0.3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13"/>
      <c r="X494" s="13"/>
      <c r="Y494" s="13"/>
      <c r="Z494" s="13"/>
    </row>
  </sheetData>
  <mergeCells count="37">
    <mergeCell ref="A494:V494"/>
    <mergeCell ref="A492:E492"/>
    <mergeCell ref="D12:D13"/>
    <mergeCell ref="E12:E13"/>
    <mergeCell ref="L12:L13"/>
    <mergeCell ref="K12:K13"/>
    <mergeCell ref="J12:J13"/>
    <mergeCell ref="I12:I13"/>
    <mergeCell ref="H12:H13"/>
    <mergeCell ref="G12:G13"/>
    <mergeCell ref="A12:A13"/>
    <mergeCell ref="B12:B13"/>
    <mergeCell ref="C12:C13"/>
    <mergeCell ref="U12:U13"/>
    <mergeCell ref="T12:T13"/>
    <mergeCell ref="M12:M13"/>
    <mergeCell ref="A8:G8"/>
    <mergeCell ref="A9:G9"/>
    <mergeCell ref="Z12:Z13"/>
    <mergeCell ref="Y12:Y13"/>
    <mergeCell ref="X12:X13"/>
    <mergeCell ref="W12:W13"/>
    <mergeCell ref="V12:V13"/>
    <mergeCell ref="A10:E10"/>
    <mergeCell ref="S12:S13"/>
    <mergeCell ref="Q12:Q13"/>
    <mergeCell ref="P12:P13"/>
    <mergeCell ref="O12:O13"/>
    <mergeCell ref="N12:N13"/>
    <mergeCell ref="F12:F13"/>
    <mergeCell ref="A11:G11"/>
    <mergeCell ref="A6:G6"/>
    <mergeCell ref="B1:G1"/>
    <mergeCell ref="A2:G2"/>
    <mergeCell ref="A3:G3"/>
    <mergeCell ref="A4:G4"/>
    <mergeCell ref="A5:G5"/>
  </mergeCells>
  <pageMargins left="0.47244094488188981" right="0.43307086614173229" top="0.43307086614173229" bottom="0.47244094488188981" header="0.39370078740157483" footer="0.39370078740157483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2024-01-09T08:02:26Z</cp:lastPrinted>
  <dcterms:modified xsi:type="dcterms:W3CDTF">2024-02-20T08:03:50Z</dcterms:modified>
</cp:coreProperties>
</file>