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<sst xmlns="http://schemas.openxmlformats.org/spreadsheetml/2006/main" count="69" uniqueCount="69">
  <si>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</si>
  <si>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</si>
  <si>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</si>
  <si>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</si>
  <si>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</si>
  <si>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</si>
  <si>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</si>
  <si>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</si>
  <si>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</si>
  <si>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</si>
  <si>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</si>
  <si>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</si>
  <si>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</si>
  <si>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</si>
  <si>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</si>
  <si>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</si>
  <si>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</si>
  <si>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</si>
  <si>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</si>
  <si>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</si>
  <si>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</si>
  <si>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</si>
  <si>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</si>
  <si>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</si>
  <si>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</si>
  <si>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</si>
  <si>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</si>
  <si>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</si>
  <si>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уличное освещение</t>
  </si>
  <si>
    <t>Пенсионное обеспечение</t>
  </si>
  <si>
    <t>Физическая культура</t>
  </si>
  <si>
    <t>ИТОГО расходов</t>
  </si>
  <si>
    <t>дефицит (-)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</si>
  <si>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</si>
  <si>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</si>
  <si>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</si>
  <si>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</si>
  <si>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</si>
  <si>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</si>
  <si>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</si>
  <si>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</si>
  <si>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</si>
  <si>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</si>
  <si>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</si>
  <si>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</si>
  <si>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</si>
  <si>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</si>
  <si>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</si>
  <si>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</si>
  <si>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</si>
  <si>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</si>
  <si>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</si>
  <si>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</si>
  <si>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</si>
  <si>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Программа формирования современной городской среды</t>
  </si>
  <si>
    <t>Сбор,удаление отходов и очистка сточных вод</t>
  </si>
  <si>
    <t>по состоянию на 01 ноября 2020 года</t>
  </si>
  <si>
    <t>факт на 01.11.2020 г.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</si>
  <si>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</si>
  <si>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</si>
  <si>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</si>
  <si>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местного бюджета (в т.ч. акцизы)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</si>
  <si>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(приобретение спец.техники)</t>
  </si>
  <si>
    <t xml:space="preserve">Межбюджетные трансферты </t>
  </si>
  <si>
    <t>Переселение граждан из аварийного жил.фонда</t>
  </si>
  <si>
    <t>отриц.транс.</t>
  </si>
  <si>
    <t>Бюджетные инвестиции в обьекты капитального строительства государственной(муниципальной) собственности(ПСД очистных сооруж.)</t>
  </si>
  <si>
    <t>прочие расходы(экспертиза 2 ПСД очистных сооруж.)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</si>
  <si>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(канализ.насосн.станции 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</si>
</sst>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  <numFmt numFmtId="193" formatCode="#,##0.000"/>
    <numFmt numFmtId="194" formatCode="#,##0.0000"/>
    <numFmt numFmtId="195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82" fontId="6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0" zoomScaleNormal="80" zoomScalePageLayoutView="0" workbookViewId="0" topLeftCell="A1">
      <selection activeCell="A61" sqref="A61"/>
    </sheetView>
  </sheetViews>
  <sheetFormatPr defaultColWidth="9.00390625" defaultRowHeight="12.75"/>
  <cols>
    <col min="1" max="1" width="62.25390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0"/>
      <c r="B1" s="40"/>
      <c r="C1" s="40"/>
    </row>
    <row r="2" spans="1:4" ht="25.5" customHeight="1">
      <c r="A2" s="41" t="s">
        <v>42</v>
      </c>
      <c r="B2" s="41"/>
      <c r="C2" s="41"/>
      <c r="D2" s="41"/>
    </row>
    <row r="3" spans="1:4" ht="21" customHeight="1">
      <c r="A3" s="42" t="s">
        <v>56</v>
      </c>
      <c r="B3" s="42"/>
      <c r="C3" s="42"/>
      <c r="D3" s="42"/>
    </row>
    <row r="4" spans="1:3" ht="27" customHeight="1">
      <c r="A4" s="2"/>
      <c r="B4" s="43"/>
      <c r="C4" s="43"/>
    </row>
    <row r="5" spans="1:4" ht="27.75" customHeight="1">
      <c r="A5" s="44" t="s">
        <v>0</v>
      </c>
      <c r="B5" s="45" t="s">
        <v>40</v>
      </c>
      <c r="C5" s="45" t="s">
        <v>57</v>
      </c>
      <c r="D5" s="44" t="s">
        <v>1</v>
      </c>
    </row>
    <row r="6" spans="1:4" ht="12" customHeight="1">
      <c r="A6" s="44"/>
      <c r="B6" s="45"/>
      <c r="C6" s="45"/>
      <c r="D6" s="44"/>
    </row>
    <row r="7" spans="1:4" ht="26.25" customHeight="1">
      <c r="A7" s="27" t="s">
        <v>2</v>
      </c>
      <c r="B7" s="30">
        <f>SUM(B9:B26)</f>
        <v>19813</v>
      </c>
      <c r="C7" s="30">
        <f>SUM(C9:C26)</f>
        <v>14652.69027</v>
      </c>
      <c r="D7" s="3">
        <f>C7/B7</f>
        <v>0.7395492994498561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12677</v>
      </c>
      <c r="C9" s="33">
        <v>10691.84979</v>
      </c>
      <c r="D9" s="6">
        <f>C9/B9</f>
        <v>0.8434053632562909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716.38806</v>
      </c>
      <c r="D11" s="6">
        <f>C11/B11</f>
        <v>0.41650468604651164</v>
      </c>
    </row>
    <row r="12" spans="1:4" ht="19.5" customHeight="1">
      <c r="A12" s="5" t="s">
        <v>7</v>
      </c>
      <c r="B12" s="32">
        <v>3902</v>
      </c>
      <c r="C12" s="33">
        <v>1741.67612</v>
      </c>
      <c r="D12" s="6">
        <f>C12/B12</f>
        <v>0.44635472065607384</v>
      </c>
    </row>
    <row r="13" spans="1:4" ht="18.75" hidden="1">
      <c r="A13" s="5" t="s">
        <v>44</v>
      </c>
      <c r="B13" s="32"/>
      <c r="C13" s="33"/>
      <c r="D13" s="6" t="e">
        <f>C13/B13</f>
        <v>#DIV/0!</v>
      </c>
    </row>
    <row r="14" spans="1:4" ht="93.75">
      <c r="A14" s="5" t="s">
        <v>59</v>
      </c>
      <c r="B14" s="32">
        <v>500</v>
      </c>
      <c r="C14" s="33">
        <v>349.4143</v>
      </c>
      <c r="D14" s="6">
        <f>C14/B14</f>
        <v>0.6988286</v>
      </c>
    </row>
    <row r="15" spans="1:4" ht="37.5">
      <c r="A15" s="8" t="s">
        <v>60</v>
      </c>
      <c r="B15" s="32">
        <v>59</v>
      </c>
      <c r="C15" s="33">
        <v>23.12586</v>
      </c>
      <c r="D15" s="6">
        <f>C15/B15</f>
        <v>0.3919637288135593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253.94719</v>
      </c>
      <c r="D17" s="6">
        <f aca="true" t="shared" si="0" ref="D17:D22">C17/B17</f>
        <v>1.5871699375000001</v>
      </c>
    </row>
    <row r="18" spans="1:4" ht="111.75" customHeight="1">
      <c r="A18" s="9" t="s">
        <v>9</v>
      </c>
      <c r="B18" s="32">
        <v>100</v>
      </c>
      <c r="C18" s="33">
        <v>310.23684</v>
      </c>
      <c r="D18" s="6">
        <f t="shared" si="0"/>
        <v>3.1023683999999996</v>
      </c>
    </row>
    <row r="19" spans="1:4" ht="37.5">
      <c r="A19" s="8" t="s">
        <v>43</v>
      </c>
      <c r="B19" s="32">
        <v>400</v>
      </c>
      <c r="C19" s="33">
        <v>437.80148</v>
      </c>
      <c r="D19" s="6">
        <f t="shared" si="0"/>
        <v>1.0945037</v>
      </c>
    </row>
    <row r="20" spans="1:4" ht="18.75" hidden="1">
      <c r="A20" s="9" t="s">
        <v>10</v>
      </c>
      <c r="B20" s="32"/>
      <c r="C20" s="33"/>
      <c r="D20" s="6" t="e">
        <f t="shared" si="0"/>
        <v>#DIV/0!</v>
      </c>
    </row>
    <row r="21" spans="1:4" ht="43.5" customHeight="1">
      <c r="A21" s="9" t="s">
        <v>33</v>
      </c>
      <c r="B21" s="32">
        <v>195</v>
      </c>
      <c r="C21" s="33">
        <v>84.31149</v>
      </c>
      <c r="D21" s="6">
        <f t="shared" si="0"/>
        <v>0.4323666153846154</v>
      </c>
    </row>
    <row r="22" spans="1:4" ht="37.5">
      <c r="A22" s="9" t="s">
        <v>41</v>
      </c>
      <c r="B22" s="32">
        <v>100</v>
      </c>
      <c r="C22" s="33"/>
      <c r="D22" s="6">
        <f t="shared" si="0"/>
        <v>0</v>
      </c>
    </row>
    <row r="23" spans="1:4" ht="37.5">
      <c r="A23" s="11" t="s">
        <v>34</v>
      </c>
      <c r="B23" s="32"/>
      <c r="C23" s="33">
        <v>19.43659</v>
      </c>
      <c r="D23" s="6"/>
    </row>
    <row r="24" spans="1:4" ht="18.75">
      <c r="A24" s="10" t="s">
        <v>11</v>
      </c>
      <c r="B24" s="32"/>
      <c r="C24" s="33">
        <v>96</v>
      </c>
      <c r="D24" s="6"/>
    </row>
    <row r="25" spans="1:4" ht="18.75">
      <c r="A25" s="10" t="s">
        <v>37</v>
      </c>
      <c r="B25" s="32"/>
      <c r="C25" s="33">
        <v>-71.49745</v>
      </c>
      <c r="D25" s="6"/>
    </row>
    <row r="26" spans="1:4" ht="18.75" hidden="1">
      <c r="A26" s="10" t="s">
        <v>35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72431.98568</v>
      </c>
      <c r="C27" s="29">
        <v>27703.31599</v>
      </c>
      <c r="D27" s="3">
        <f>C27/B27</f>
        <v>0.3824735126328239</v>
      </c>
    </row>
    <row r="28" spans="1:4" ht="34.5" customHeight="1">
      <c r="A28" s="26" t="s">
        <v>13</v>
      </c>
      <c r="B28" s="28">
        <f>B7+B27</f>
        <v>92244.98568</v>
      </c>
      <c r="C28" s="28">
        <f>C7+C27</f>
        <v>42356.006259999995</v>
      </c>
      <c r="D28" s="3">
        <f>C28/B28</f>
        <v>0.45916865776242805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7708.017400000001</v>
      </c>
      <c r="C30" s="15">
        <f>C31+C32+C34+C33+C35</f>
        <v>5767.9303899999995</v>
      </c>
      <c r="D30" s="6">
        <f aca="true" t="shared" si="1" ref="D30:D41">C30/B30</f>
        <v>0.7483027204894477</v>
      </c>
    </row>
    <row r="31" spans="1:4" ht="22.5" customHeight="1">
      <c r="A31" s="16" t="s">
        <v>16</v>
      </c>
      <c r="B31" s="15">
        <v>4672.6</v>
      </c>
      <c r="C31" s="15">
        <v>3276.36663</v>
      </c>
      <c r="D31" s="6">
        <f t="shared" si="1"/>
        <v>0.7011870543166545</v>
      </c>
    </row>
    <row r="32" spans="1:4" ht="21" customHeight="1">
      <c r="A32" s="16" t="s">
        <v>17</v>
      </c>
      <c r="B32" s="15">
        <v>793</v>
      </c>
      <c r="C32" s="15">
        <v>613.87894</v>
      </c>
      <c r="D32" s="6">
        <f t="shared" si="1"/>
        <v>0.7741222446406052</v>
      </c>
    </row>
    <row r="33" spans="1:4" ht="18.75">
      <c r="A33" s="16" t="s">
        <v>18</v>
      </c>
      <c r="B33" s="15">
        <v>15</v>
      </c>
      <c r="C33" s="15"/>
      <c r="D33" s="6"/>
    </row>
    <row r="34" spans="1:4" ht="21.75" customHeight="1">
      <c r="A34" s="16" t="s">
        <v>19</v>
      </c>
      <c r="B34" s="15">
        <v>2227.4174</v>
      </c>
      <c r="C34" s="15">
        <v>1877.68482</v>
      </c>
      <c r="D34" s="6">
        <f t="shared" si="1"/>
        <v>0.8429874077485433</v>
      </c>
    </row>
    <row r="35" spans="1:4" ht="12.75" customHeight="1" hidden="1">
      <c r="A35" s="16" t="s">
        <v>38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515.106</v>
      </c>
      <c r="C36" s="15">
        <f>C37</f>
        <v>515.106</v>
      </c>
      <c r="D36" s="6">
        <f>D37</f>
        <v>1</v>
      </c>
    </row>
    <row r="37" spans="1:4" ht="27.75" customHeight="1">
      <c r="A37" s="17" t="s">
        <v>49</v>
      </c>
      <c r="B37" s="15">
        <v>515.106</v>
      </c>
      <c r="C37" s="15">
        <v>515.106</v>
      </c>
      <c r="D37" s="6">
        <f t="shared" si="1"/>
        <v>1</v>
      </c>
    </row>
    <row r="38" spans="1:4" ht="31.5" customHeight="1">
      <c r="A38" s="12" t="s">
        <v>50</v>
      </c>
      <c r="B38" s="15">
        <f>B39+B40+B41</f>
        <v>6278.34606</v>
      </c>
      <c r="C38" s="15">
        <f>C39+C40+C41</f>
        <v>5122.92422</v>
      </c>
      <c r="D38" s="6">
        <f t="shared" si="1"/>
        <v>0.815967162536434</v>
      </c>
    </row>
    <row r="39" spans="1:4" ht="48" customHeight="1">
      <c r="A39" s="18" t="s">
        <v>52</v>
      </c>
      <c r="B39" s="15">
        <v>2950.071</v>
      </c>
      <c r="C39" s="15">
        <v>2850.071</v>
      </c>
      <c r="D39" s="6">
        <f t="shared" si="1"/>
        <v>0.966102510753131</v>
      </c>
    </row>
    <row r="40" spans="1:4" ht="56.25">
      <c r="A40" s="18" t="s">
        <v>61</v>
      </c>
      <c r="B40" s="15">
        <v>1856.58435</v>
      </c>
      <c r="C40" s="15">
        <v>1162.87922</v>
      </c>
      <c r="D40" s="6">
        <f t="shared" si="1"/>
        <v>0.6263541002055737</v>
      </c>
    </row>
    <row r="41" spans="1:4" ht="18.75">
      <c r="A41" s="18" t="s">
        <v>51</v>
      </c>
      <c r="B41" s="15">
        <v>1471.69071</v>
      </c>
      <c r="C41" s="15">
        <v>1109.974</v>
      </c>
      <c r="D41" s="6">
        <f t="shared" si="1"/>
        <v>0.7542168965651757</v>
      </c>
    </row>
    <row r="42" spans="1:4" ht="32.25" customHeight="1">
      <c r="A42" s="35" t="s">
        <v>21</v>
      </c>
      <c r="B42" s="15">
        <v>178</v>
      </c>
      <c r="C42" s="15">
        <f>C43+C44+C45+C46</f>
        <v>48</v>
      </c>
      <c r="D42" s="6">
        <f aca="true" t="shared" si="2" ref="D42:D50">C42/B42</f>
        <v>0.2696629213483146</v>
      </c>
    </row>
    <row r="43" spans="1:4" ht="43.5" customHeight="1" hidden="1">
      <c r="A43" s="19" t="s">
        <v>22</v>
      </c>
      <c r="B43" s="15">
        <v>0</v>
      </c>
      <c r="C43" s="15">
        <v>0</v>
      </c>
      <c r="D43" s="6" t="e">
        <f t="shared" si="2"/>
        <v>#DIV/0!</v>
      </c>
    </row>
    <row r="44" spans="1:4" ht="39.75" customHeight="1" hidden="1">
      <c r="A44" s="19" t="s">
        <v>23</v>
      </c>
      <c r="B44" s="15">
        <v>0</v>
      </c>
      <c r="C44" s="15">
        <v>0</v>
      </c>
      <c r="D44" s="6" t="e">
        <f t="shared" si="2"/>
        <v>#DIV/0!</v>
      </c>
    </row>
    <row r="45" spans="1:4" ht="18" customHeight="1" hidden="1">
      <c r="A45" s="19" t="s">
        <v>24</v>
      </c>
      <c r="B45" s="15">
        <v>0</v>
      </c>
      <c r="C45" s="15">
        <v>0</v>
      </c>
      <c r="D45" s="6" t="e">
        <f t="shared" si="2"/>
        <v>#DIV/0!</v>
      </c>
    </row>
    <row r="46" spans="1:4" ht="37.5">
      <c r="A46" s="19" t="s">
        <v>25</v>
      </c>
      <c r="B46" s="15">
        <v>178</v>
      </c>
      <c r="C46" s="15">
        <v>48</v>
      </c>
      <c r="D46" s="6">
        <f t="shared" si="2"/>
        <v>0.2696629213483146</v>
      </c>
    </row>
    <row r="47" spans="1:4" ht="23.25" customHeight="1">
      <c r="A47" s="21" t="s">
        <v>26</v>
      </c>
      <c r="B47" s="15">
        <f>B50+B51+B49+B48+B52</f>
        <v>24108.08939</v>
      </c>
      <c r="C47" s="15">
        <f>C50+C51+C49+C48+C52</f>
        <v>14671.429569999998</v>
      </c>
      <c r="D47" s="6">
        <f t="shared" si="2"/>
        <v>0.6085687394242733</v>
      </c>
    </row>
    <row r="48" spans="1:4" ht="26.25" customHeight="1">
      <c r="A48" s="16" t="s">
        <v>45</v>
      </c>
      <c r="B48" s="15">
        <v>14.963</v>
      </c>
      <c r="C48" s="15">
        <v>14.963</v>
      </c>
      <c r="D48" s="6">
        <f t="shared" si="2"/>
        <v>1</v>
      </c>
    </row>
    <row r="49" spans="1:4" ht="37.5">
      <c r="A49" s="17" t="s">
        <v>27</v>
      </c>
      <c r="B49" s="15">
        <v>13987.551</v>
      </c>
      <c r="C49" s="15">
        <v>13987.551</v>
      </c>
      <c r="D49" s="6">
        <f t="shared" si="2"/>
        <v>1</v>
      </c>
    </row>
    <row r="50" spans="1:4" ht="75" customHeight="1">
      <c r="A50" s="19" t="s">
        <v>66</v>
      </c>
      <c r="B50" s="38">
        <v>1103.171</v>
      </c>
      <c r="C50" s="15">
        <v>0</v>
      </c>
      <c r="D50" s="6">
        <f t="shared" si="2"/>
        <v>0</v>
      </c>
    </row>
    <row r="51" spans="1:4" ht="37.5">
      <c r="A51" s="19" t="s">
        <v>67</v>
      </c>
      <c r="B51" s="38">
        <v>1879.56439</v>
      </c>
      <c r="C51" s="15">
        <v>668.91557</v>
      </c>
      <c r="D51" s="6">
        <f aca="true" t="shared" si="3" ref="D51:D59">C51/B51</f>
        <v>0.35588861629794977</v>
      </c>
    </row>
    <row r="52" spans="1:4" ht="93.75">
      <c r="A52" s="19" t="s">
        <v>62</v>
      </c>
      <c r="B52" s="15">
        <v>7122.84</v>
      </c>
      <c r="C52" s="15">
        <v>0</v>
      </c>
      <c r="D52" s="6">
        <f t="shared" si="3"/>
        <v>0</v>
      </c>
    </row>
    <row r="53" spans="1:4" ht="23.25" customHeight="1">
      <c r="A53" s="21" t="s">
        <v>53</v>
      </c>
      <c r="B53" s="15">
        <f>B54+B55+B56+B58+B59+B57</f>
        <v>9146.993890000002</v>
      </c>
      <c r="C53" s="15">
        <f>C54+C55+C56+C58+C59+C57</f>
        <v>8241.10714</v>
      </c>
      <c r="D53" s="6">
        <f t="shared" si="3"/>
        <v>0.9009634464727951</v>
      </c>
    </row>
    <row r="54" spans="1:4" ht="21" customHeight="1">
      <c r="A54" s="20" t="s">
        <v>28</v>
      </c>
      <c r="B54" s="15">
        <v>2743.108</v>
      </c>
      <c r="C54" s="15">
        <v>2485.41937</v>
      </c>
      <c r="D54" s="6">
        <f t="shared" si="3"/>
        <v>0.9060596119438242</v>
      </c>
    </row>
    <row r="55" spans="1:4" ht="75">
      <c r="A55" s="19" t="s">
        <v>36</v>
      </c>
      <c r="B55" s="15">
        <v>300</v>
      </c>
      <c r="C55" s="15">
        <v>298.477</v>
      </c>
      <c r="D55" s="6">
        <f t="shared" si="3"/>
        <v>0.9949233333333333</v>
      </c>
    </row>
    <row r="56" spans="1:4" ht="18.75">
      <c r="A56" s="19" t="s">
        <v>39</v>
      </c>
      <c r="B56" s="15">
        <v>200</v>
      </c>
      <c r="C56" s="15">
        <v>57.87978</v>
      </c>
      <c r="D56" s="6">
        <f t="shared" si="3"/>
        <v>0.28939889999999996</v>
      </c>
    </row>
    <row r="57" spans="1:4" ht="18.75">
      <c r="A57" s="19" t="s">
        <v>47</v>
      </c>
      <c r="B57" s="15">
        <v>100</v>
      </c>
      <c r="C57" s="15">
        <v>100</v>
      </c>
      <c r="D57" s="6">
        <f t="shared" si="3"/>
        <v>1</v>
      </c>
    </row>
    <row r="58" spans="1:4" ht="24" customHeight="1">
      <c r="A58" s="15" t="s">
        <v>48</v>
      </c>
      <c r="B58" s="15">
        <v>1010.6539</v>
      </c>
      <c r="C58" s="15">
        <v>627.5066</v>
      </c>
      <c r="D58" s="6">
        <f t="shared" si="3"/>
        <v>0.6208916821079897</v>
      </c>
    </row>
    <row r="59" spans="1:4" ht="39">
      <c r="A59" s="36" t="s">
        <v>54</v>
      </c>
      <c r="B59" s="15">
        <v>4793.23199</v>
      </c>
      <c r="C59" s="15">
        <v>4671.82439</v>
      </c>
      <c r="D59" s="6">
        <f t="shared" si="3"/>
        <v>0.9746710361081438</v>
      </c>
    </row>
    <row r="60" spans="1:4" ht="28.5" customHeight="1">
      <c r="A60" s="37" t="s">
        <v>55</v>
      </c>
      <c r="B60" s="15">
        <f>B61</f>
        <v>34341.9697</v>
      </c>
      <c r="C60" s="15">
        <f>C61</f>
        <v>0</v>
      </c>
      <c r="D60" s="6"/>
    </row>
    <row r="61" spans="1:4" ht="96.75" customHeight="1">
      <c r="A61" s="39" t="s">
        <v>68</v>
      </c>
      <c r="B61" s="15">
        <v>34341.9697</v>
      </c>
      <c r="C61" s="15">
        <v>0</v>
      </c>
      <c r="D61" s="6"/>
    </row>
    <row r="62" spans="1:8" ht="18.75">
      <c r="A62" s="21" t="s">
        <v>29</v>
      </c>
      <c r="B62" s="15">
        <v>348.8</v>
      </c>
      <c r="C62" s="15">
        <v>290.6095</v>
      </c>
      <c r="D62" s="6">
        <f aca="true" t="shared" si="4" ref="D62:D67">C62/B62</f>
        <v>0.8331694380733945</v>
      </c>
      <c r="H62" s="1" t="s">
        <v>58</v>
      </c>
    </row>
    <row r="63" spans="1:4" ht="18.75">
      <c r="A63" s="21" t="s">
        <v>30</v>
      </c>
      <c r="B63" s="15">
        <v>1215</v>
      </c>
      <c r="C63" s="15">
        <v>877.90069</v>
      </c>
      <c r="D63" s="6">
        <f t="shared" si="4"/>
        <v>0.7225520082304527</v>
      </c>
    </row>
    <row r="64" spans="1:4" ht="18.75">
      <c r="A64" s="21" t="s">
        <v>63</v>
      </c>
      <c r="B64" s="15">
        <f>B65+B66</f>
        <v>10063.66324</v>
      </c>
      <c r="C64" s="15">
        <f>C65+C66</f>
        <v>6009.98863</v>
      </c>
      <c r="D64" s="6">
        <f t="shared" si="4"/>
        <v>0.5971969139539689</v>
      </c>
    </row>
    <row r="65" spans="1:4" ht="18.75">
      <c r="A65" s="21" t="s">
        <v>65</v>
      </c>
      <c r="B65" s="15">
        <v>3251</v>
      </c>
      <c r="C65" s="15">
        <v>2981</v>
      </c>
      <c r="D65" s="6">
        <f t="shared" si="4"/>
        <v>0.9169486311904029</v>
      </c>
    </row>
    <row r="66" spans="1:4" ht="18.75">
      <c r="A66" s="21" t="s">
        <v>64</v>
      </c>
      <c r="B66" s="15">
        <v>6812.66324</v>
      </c>
      <c r="C66" s="15">
        <v>3028.98863</v>
      </c>
      <c r="D66" s="6">
        <f t="shared" si="4"/>
        <v>0.44461153051211144</v>
      </c>
    </row>
    <row r="67" spans="1:4" ht="18.75">
      <c r="A67" s="21" t="s">
        <v>31</v>
      </c>
      <c r="B67" s="22">
        <f>B30+B36+B38+B42+B47+B53+B62+B63+B64+B60</f>
        <v>93903.98568000001</v>
      </c>
      <c r="C67" s="22">
        <f>C30+C36+C38+C42+C47+C53+C62+C63+C64</f>
        <v>41544.996139999996</v>
      </c>
      <c r="D67" s="6">
        <f t="shared" si="4"/>
        <v>0.44241994457588174</v>
      </c>
    </row>
    <row r="68" spans="1:4" ht="18.75">
      <c r="A68" s="16" t="s">
        <v>32</v>
      </c>
      <c r="B68" s="15">
        <f>B28-B67</f>
        <v>-1659.0000000000146</v>
      </c>
      <c r="C68" s="15">
        <f>C28-C67</f>
        <v>811.010119999999</v>
      </c>
      <c r="D68" s="3"/>
    </row>
    <row r="69" spans="1:4" ht="18.75">
      <c r="A69" s="23" t="s">
        <v>46</v>
      </c>
      <c r="B69" s="24"/>
      <c r="C69" s="24"/>
      <c r="D69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251968503937" right="0" top="0" bottom="0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2020-11-10T06:31:43Z</cp:lastPrinted>
  <dcterms:modified xsi:type="dcterms:W3CDTF">2020-11-10T13:15:14Z</dcterms:modified>
  <cp:category/>
  <cp:version/>
  <cp:contentType/>
  <cp:contentStatus/>
</cp:coreProperties>
</file>