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шелангер" sheetId="1" r:id="rId1"/>
  </sheets>
  <definedNames>
    <definedName name="_xlnm.Print_Titles" localSheetId="0">'шелангер'!$A:$A</definedName>
  </definedNames>
  <calcPr fullCalcOnLoad="1"/>
</workbook>
</file>

<file path=xl/sharedStrings.xml><?xml version="1.0" encoding="utf-8"?>
<sst xmlns="http://schemas.openxmlformats.org/spreadsheetml/2006/main" count="55" uniqueCount="55">
  <si>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</si>
  <si>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</si>
  <si>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</si>
  <si>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</si>
  <si>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</si>
  <si>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</si>
  <si>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Штрафы,санкции, возмещение ущерба</t>
  </si>
  <si>
    <t>Итого  доходов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</si>
  <si>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</si>
  <si>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</si>
  <si>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</si>
  <si>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</si>
  <si>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</si>
  <si>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</si>
  <si>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>Госпошлина</t>
  </si>
  <si>
    <t>Пенсионное обеспечение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</si>
  <si>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</si>
  <si>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</si>
  <si>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</si>
  <si>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</si>
  <si>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</si>
  <si>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</si>
  <si>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Резервный фонд</t>
  </si>
  <si>
    <t>Другие вопросы в области национнальной экономике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</si>
  <si>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</si>
  <si>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</si>
  <si>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</si>
  <si>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</si>
  <si>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</si>
  <si>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</si>
  <si>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Общегосударственные вопросы,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</si>
  <si>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</si>
  <si>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Уличное освещение</t>
  </si>
  <si>
    <t>СОБСТВЕННЫЕ ДОХОДЫ - всего</t>
  </si>
  <si>
    <t>Программа формирования современной городской среды</t>
  </si>
  <si>
    <t>Обеспечение проведения выборов</t>
  </si>
  <si>
    <t>дефицит (-), профицит(+)</t>
  </si>
  <si>
    <t>Национальная безопасность</t>
  </si>
  <si>
    <t>план на     2020 год</t>
  </si>
  <si>
    <t>Водное хозяйство</t>
  </si>
  <si>
    <t>Исполнение бюджета по Шелангерскому сельскому поселению</t>
  </si>
  <si>
    <t>Доходы от оказания платных услуг и компенсации затрат государства</t>
  </si>
  <si>
    <t>Невыясненные поступления</t>
  </si>
  <si>
    <t>Исп. Волкова Е.Ю. Ефремова И.М.</t>
  </si>
  <si>
    <t>Прочие мероприятия по благоустройству</t>
  </si>
  <si>
    <t>Поступления (перечисления) по урегулированию расчетов между бюджетами</t>
  </si>
  <si>
    <t>по состоянию на 01 ноября 2020 года</t>
  </si>
  <si>
    <t>факт на 01.11.2020 г.</t>
  </si>
  <si>
    <t>Доходы, получаемые в виде арендной платы за земли, находящиеся в собственности поселений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</si>
  <si>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</si>
  <si>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</si>
  <si>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</si>
  <si>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</si>
  <si>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Жилищно-коммунальное хозяйство</t>
  </si>
  <si>
    <t>Организация и содержание мест захоронения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</si>
</sst>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#,##0.0_ ;\-#,##0.0\ "/>
    <numFmt numFmtId="197" formatCode="_-* #,##0.0\ _р_._-;\-* #,##0.0\ _р_._-;_-* &quot;-&quot;?\ _р_._-;_-@_-"/>
    <numFmt numFmtId="198" formatCode="_-* #,##0.00000_р_._-;\-* #,##0.00000_р_._-;_-* &quot;-&quot;???_р_._-;_-@_-"/>
    <numFmt numFmtId="199" formatCode="_-* #,##0.0\ _₽_-;\-* #,##0.0\ _₽_-;_-* &quot;-&quot;?\ _₽_-;_-@_-"/>
    <numFmt numFmtId="200" formatCode="_-* #,##0.000000_р_._-;\-* #,##0.000000_р_._-;_-* &quot;-&quot;???_р_._-;_-@_-"/>
    <numFmt numFmtId="201" formatCode="#,##0.0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7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horizontal="center" vertical="top"/>
    </xf>
    <xf numFmtId="186" fontId="7" fillId="34" borderId="14" xfId="60" applyNumberFormat="1" applyFont="1" applyFill="1" applyBorder="1" applyAlignment="1">
      <alignment horizontal="right" vertical="center" wrapText="1"/>
    </xf>
    <xf numFmtId="9" fontId="7" fillId="0" borderId="10" xfId="57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1" fontId="8" fillId="35" borderId="10" xfId="0" applyNumberFormat="1" applyFont="1" applyFill="1" applyBorder="1" applyAlignment="1">
      <alignment horizontal="right" vertical="center" wrapText="1"/>
    </xf>
    <xf numFmtId="191" fontId="7" fillId="0" borderId="1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201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201" fontId="9" fillId="34" borderId="10" xfId="0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top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91" fontId="7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87" zoomScaleNormal="87" zoomScalePageLayoutView="0" workbookViewId="0" topLeftCell="A2">
      <selection activeCell="L39" sqref="L39"/>
    </sheetView>
  </sheetViews>
  <sheetFormatPr defaultColWidth="9.00390625" defaultRowHeight="12.75"/>
  <cols>
    <col min="1" max="1" width="55.625" style="1" customWidth="1"/>
    <col min="2" max="2" width="16.875" style="1" customWidth="1"/>
    <col min="3" max="3" width="21.00390625" style="1" customWidth="1"/>
    <col min="4" max="4" width="17.25390625" style="1" customWidth="1"/>
    <col min="5" max="16384" width="9.125" style="1" customWidth="1"/>
  </cols>
  <sheetData>
    <row r="1" spans="1:3" ht="22.5" customHeight="1">
      <c r="A1" s="39"/>
      <c r="B1" s="40"/>
      <c r="C1" s="40"/>
    </row>
    <row r="2" spans="1:4" ht="21" customHeight="1">
      <c r="A2" s="36" t="s">
        <v>40</v>
      </c>
      <c r="B2" s="36"/>
      <c r="C2" s="36"/>
      <c r="D2" s="36"/>
    </row>
    <row r="3" spans="1:4" ht="21" customHeight="1">
      <c r="A3" s="36" t="s">
        <v>46</v>
      </c>
      <c r="B3" s="36"/>
      <c r="C3" s="36"/>
      <c r="D3" s="36"/>
    </row>
    <row r="4" spans="1:4" ht="19.5" customHeight="1">
      <c r="A4" s="4"/>
      <c r="B4" s="41"/>
      <c r="C4" s="41"/>
      <c r="D4" s="3"/>
    </row>
    <row r="5" spans="1:4" ht="27.75" customHeight="1">
      <c r="A5" s="37" t="s">
        <v>17</v>
      </c>
      <c r="B5" s="42" t="s">
        <v>38</v>
      </c>
      <c r="C5" s="42" t="s">
        <v>47</v>
      </c>
      <c r="D5" s="37" t="s">
        <v>18</v>
      </c>
    </row>
    <row r="6" spans="1:4" ht="20.25" customHeight="1">
      <c r="A6" s="38"/>
      <c r="B6" s="43"/>
      <c r="C6" s="43"/>
      <c r="D6" s="38"/>
    </row>
    <row r="7" spans="1:4" ht="20.25" customHeight="1">
      <c r="A7" s="9" t="s">
        <v>33</v>
      </c>
      <c r="B7" s="21">
        <f>SUM(B9:B25)</f>
        <v>6726</v>
      </c>
      <c r="C7" s="21">
        <f>SUM(C9:C25)</f>
        <v>6121.38648</v>
      </c>
      <c r="D7" s="22">
        <f>C7/B7</f>
        <v>0.9101080107047279</v>
      </c>
    </row>
    <row r="8" spans="1:4" ht="22.5" customHeight="1">
      <c r="A8" s="10" t="s">
        <v>0</v>
      </c>
      <c r="B8" s="23"/>
      <c r="C8" s="24"/>
      <c r="D8" s="22"/>
    </row>
    <row r="9" spans="1:4" ht="22.5" customHeight="1">
      <c r="A9" s="8" t="s">
        <v>1</v>
      </c>
      <c r="B9" s="32">
        <v>5836</v>
      </c>
      <c r="C9" s="32">
        <v>4869.2515</v>
      </c>
      <c r="D9" s="25">
        <f aca="true" t="shared" si="0" ref="D9:D53">C9/B9</f>
        <v>0.8343474126113777</v>
      </c>
    </row>
    <row r="10" spans="1:4" ht="20.25">
      <c r="A10" s="8" t="s">
        <v>2</v>
      </c>
      <c r="B10" s="32"/>
      <c r="C10" s="32">
        <v>0.6552</v>
      </c>
      <c r="D10" s="25" t="e">
        <f t="shared" si="0"/>
        <v>#DIV/0!</v>
      </c>
    </row>
    <row r="11" spans="1:4" ht="23.25" customHeight="1">
      <c r="A11" s="8" t="s">
        <v>3</v>
      </c>
      <c r="B11" s="32">
        <v>237</v>
      </c>
      <c r="C11" s="32">
        <v>120.83713</v>
      </c>
      <c r="D11" s="25">
        <f t="shared" si="0"/>
        <v>0.5098613080168777</v>
      </c>
    </row>
    <row r="12" spans="1:4" ht="21" customHeight="1">
      <c r="A12" s="8" t="s">
        <v>4</v>
      </c>
      <c r="B12" s="32">
        <v>420</v>
      </c>
      <c r="C12" s="32">
        <v>361.57843</v>
      </c>
      <c r="D12" s="25">
        <f t="shared" si="0"/>
        <v>0.8609010238095238</v>
      </c>
    </row>
    <row r="13" spans="1:4" ht="23.25" customHeight="1">
      <c r="A13" s="8" t="s">
        <v>14</v>
      </c>
      <c r="B13" s="32">
        <v>2</v>
      </c>
      <c r="C13" s="32">
        <v>0.31</v>
      </c>
      <c r="D13" s="25">
        <f t="shared" si="0"/>
        <v>0.155</v>
      </c>
    </row>
    <row r="14" spans="1:4" ht="41.25" customHeight="1">
      <c r="A14" s="8" t="s">
        <v>48</v>
      </c>
      <c r="B14" s="32">
        <v>181</v>
      </c>
      <c r="C14" s="32">
        <v>648.757</v>
      </c>
      <c r="D14" s="25">
        <f t="shared" si="0"/>
        <v>3.584292817679558</v>
      </c>
    </row>
    <row r="15" spans="1:4" ht="61.5" customHeight="1">
      <c r="A15" s="18" t="s">
        <v>24</v>
      </c>
      <c r="B15" s="32"/>
      <c r="C15" s="32">
        <v>7.31722</v>
      </c>
      <c r="D15" s="25" t="e">
        <f t="shared" si="0"/>
        <v>#DIV/0!</v>
      </c>
    </row>
    <row r="16" spans="1:4" ht="56.25" hidden="1">
      <c r="A16" s="18" t="s">
        <v>25</v>
      </c>
      <c r="B16" s="32"/>
      <c r="C16" s="32"/>
      <c r="D16" s="25" t="e">
        <f t="shared" si="0"/>
        <v>#DIV/0!</v>
      </c>
    </row>
    <row r="17" spans="1:4" ht="37.5">
      <c r="A17" s="31" t="s">
        <v>41</v>
      </c>
      <c r="B17" s="32"/>
      <c r="C17" s="32">
        <v>375.54</v>
      </c>
      <c r="D17" s="25" t="e">
        <f t="shared" si="0"/>
        <v>#DIV/0!</v>
      </c>
    </row>
    <row r="18" spans="1:4" ht="20.25">
      <c r="A18" s="17" t="s">
        <v>26</v>
      </c>
      <c r="B18" s="32"/>
      <c r="C18" s="32">
        <v>3.306</v>
      </c>
      <c r="D18" s="25" t="e">
        <f t="shared" si="0"/>
        <v>#DIV/0!</v>
      </c>
    </row>
    <row r="19" spans="1:4" ht="56.25" hidden="1">
      <c r="A19" s="19" t="s">
        <v>27</v>
      </c>
      <c r="B19" s="32"/>
      <c r="C19" s="32"/>
      <c r="D19" s="25" t="e">
        <f t="shared" si="0"/>
        <v>#DIV/0!</v>
      </c>
    </row>
    <row r="20" spans="1:4" ht="39" customHeight="1">
      <c r="A20" s="19" t="s">
        <v>28</v>
      </c>
      <c r="B20" s="32">
        <v>50</v>
      </c>
      <c r="C20" s="32"/>
      <c r="D20" s="25">
        <f t="shared" si="0"/>
        <v>0</v>
      </c>
    </row>
    <row r="21" spans="1:4" ht="0.75" customHeight="1" hidden="1">
      <c r="A21" s="19" t="s">
        <v>29</v>
      </c>
      <c r="B21" s="32"/>
      <c r="C21" s="32"/>
      <c r="D21" s="25" t="e">
        <f t="shared" si="0"/>
        <v>#DIV/0!</v>
      </c>
    </row>
    <row r="22" spans="1:4" ht="20.25" hidden="1">
      <c r="A22" s="11" t="s">
        <v>6</v>
      </c>
      <c r="B22" s="32"/>
      <c r="C22" s="32"/>
      <c r="D22" s="25" t="e">
        <f t="shared" si="0"/>
        <v>#DIV/0!</v>
      </c>
    </row>
    <row r="23" spans="1:4" ht="20.25" hidden="1">
      <c r="A23" s="8" t="s">
        <v>5</v>
      </c>
      <c r="B23" s="32"/>
      <c r="C23" s="32"/>
      <c r="D23" s="25" t="e">
        <f t="shared" si="0"/>
        <v>#DIV/0!</v>
      </c>
    </row>
    <row r="24" spans="1:4" ht="0.75" customHeight="1" hidden="1">
      <c r="A24" s="8" t="s">
        <v>42</v>
      </c>
      <c r="B24" s="32"/>
      <c r="C24" s="32"/>
      <c r="D24" s="25" t="e">
        <f t="shared" si="0"/>
        <v>#DIV/0!</v>
      </c>
    </row>
    <row r="25" spans="1:4" ht="42" customHeight="1">
      <c r="A25" s="8" t="s">
        <v>45</v>
      </c>
      <c r="B25" s="32"/>
      <c r="C25" s="32">
        <v>-266.166</v>
      </c>
      <c r="D25" s="25" t="e">
        <f t="shared" si="0"/>
        <v>#DIV/0!</v>
      </c>
    </row>
    <row r="26" spans="1:4" ht="23.25" customHeight="1">
      <c r="A26" s="12" t="s">
        <v>19</v>
      </c>
      <c r="B26" s="33">
        <v>3370.50964</v>
      </c>
      <c r="C26" s="34">
        <v>3038.43463</v>
      </c>
      <c r="D26" s="25">
        <f t="shared" si="0"/>
        <v>0.9014763209518665</v>
      </c>
    </row>
    <row r="27" spans="1:4" ht="24" customHeight="1">
      <c r="A27" s="13" t="s">
        <v>7</v>
      </c>
      <c r="B27" s="26">
        <f>B7+B26</f>
        <v>10096.50964</v>
      </c>
      <c r="C27" s="26">
        <f>C7+C26</f>
        <v>9159.82111</v>
      </c>
      <c r="D27" s="22">
        <f t="shared" si="0"/>
        <v>0.9072265007018803</v>
      </c>
    </row>
    <row r="28" spans="1:4" ht="22.5" customHeight="1">
      <c r="A28" s="20" t="s">
        <v>20</v>
      </c>
      <c r="B28" s="27"/>
      <c r="C28" s="27"/>
      <c r="D28" s="22"/>
    </row>
    <row r="29" spans="1:4" ht="22.5" customHeight="1">
      <c r="A29" s="44" t="s">
        <v>30</v>
      </c>
      <c r="B29" s="29">
        <f>B30+B31+B32+B33+B34</f>
        <v>3158.6000000000004</v>
      </c>
      <c r="C29" s="29">
        <f>C30+C31+C32+C33+C34</f>
        <v>1947.32362</v>
      </c>
      <c r="D29" s="22">
        <f t="shared" si="0"/>
        <v>0.6165147913632621</v>
      </c>
    </row>
    <row r="30" spans="1:4" ht="20.25">
      <c r="A30" s="14" t="s">
        <v>8</v>
      </c>
      <c r="B30" s="27">
        <v>1935.4</v>
      </c>
      <c r="C30" s="27">
        <v>1443.58</v>
      </c>
      <c r="D30" s="25">
        <f t="shared" si="0"/>
        <v>0.7458819882194895</v>
      </c>
    </row>
    <row r="31" spans="1:4" ht="18.75" customHeight="1">
      <c r="A31" s="14" t="s">
        <v>9</v>
      </c>
      <c r="B31" s="27">
        <v>588</v>
      </c>
      <c r="C31" s="27">
        <v>363.74362</v>
      </c>
      <c r="D31" s="25">
        <f t="shared" si="0"/>
        <v>0.6186115986394558</v>
      </c>
    </row>
    <row r="32" spans="1:4" ht="20.25">
      <c r="A32" s="5" t="s">
        <v>22</v>
      </c>
      <c r="B32" s="27">
        <v>10</v>
      </c>
      <c r="C32" s="27">
        <v>0</v>
      </c>
      <c r="D32" s="25"/>
    </row>
    <row r="33" spans="1:4" ht="25.5" customHeight="1">
      <c r="A33" s="14" t="s">
        <v>10</v>
      </c>
      <c r="B33" s="27">
        <v>625.2</v>
      </c>
      <c r="C33" s="27">
        <v>140</v>
      </c>
      <c r="D33" s="25">
        <f t="shared" si="0"/>
        <v>0.2239283429302623</v>
      </c>
    </row>
    <row r="34" spans="1:4" ht="23.25" customHeight="1" hidden="1">
      <c r="A34" s="15" t="s">
        <v>35</v>
      </c>
      <c r="B34" s="27">
        <v>0</v>
      </c>
      <c r="C34" s="28">
        <v>0</v>
      </c>
      <c r="D34" s="25"/>
    </row>
    <row r="35" spans="1:4" ht="23.25" customHeight="1">
      <c r="A35" s="12" t="s">
        <v>11</v>
      </c>
      <c r="B35" s="29">
        <v>216</v>
      </c>
      <c r="C35" s="45">
        <v>153.075</v>
      </c>
      <c r="D35" s="22">
        <f t="shared" si="0"/>
        <v>0.7086805555555555</v>
      </c>
    </row>
    <row r="36" spans="1:4" ht="20.25">
      <c r="A36" s="47" t="s">
        <v>37</v>
      </c>
      <c r="B36" s="29">
        <v>300</v>
      </c>
      <c r="C36" s="45">
        <v>196.8</v>
      </c>
      <c r="D36" s="22">
        <f t="shared" si="0"/>
        <v>0.656</v>
      </c>
    </row>
    <row r="37" spans="1:4" ht="20.25">
      <c r="A37" s="30" t="s">
        <v>39</v>
      </c>
      <c r="B37" s="27">
        <v>35</v>
      </c>
      <c r="C37" s="28">
        <v>0</v>
      </c>
      <c r="D37" s="25"/>
    </row>
    <row r="38" spans="1:4" ht="21.75" customHeight="1">
      <c r="A38" s="46" t="s">
        <v>52</v>
      </c>
      <c r="B38" s="29">
        <f>B39+B40+B41</f>
        <v>2125.73284</v>
      </c>
      <c r="C38" s="29">
        <f>C39+C40+C41</f>
        <v>1758.7540000000001</v>
      </c>
      <c r="D38" s="22">
        <f t="shared" si="0"/>
        <v>0.8273636116944969</v>
      </c>
    </row>
    <row r="39" spans="1:4" ht="43.5" customHeight="1">
      <c r="A39" s="2" t="s">
        <v>49</v>
      </c>
      <c r="B39" s="27">
        <v>917.4</v>
      </c>
      <c r="C39" s="28">
        <v>917.4</v>
      </c>
      <c r="D39" s="25">
        <f t="shared" si="0"/>
        <v>1</v>
      </c>
    </row>
    <row r="40" spans="1:4" ht="43.5" customHeight="1">
      <c r="A40" s="2" t="s">
        <v>50</v>
      </c>
      <c r="B40" s="27">
        <v>507.43284</v>
      </c>
      <c r="C40" s="28">
        <v>280</v>
      </c>
      <c r="D40" s="25">
        <f t="shared" si="0"/>
        <v>0.5517971599946113</v>
      </c>
    </row>
    <row r="41" spans="1:4" ht="43.5" customHeight="1">
      <c r="A41" s="2" t="s">
        <v>51</v>
      </c>
      <c r="B41" s="27">
        <v>700.9</v>
      </c>
      <c r="C41" s="28">
        <v>561.354</v>
      </c>
      <c r="D41" s="25">
        <f t="shared" si="0"/>
        <v>0.8009045512911971</v>
      </c>
    </row>
    <row r="42" spans="1:4" ht="22.5" customHeight="1">
      <c r="A42" s="12" t="s">
        <v>23</v>
      </c>
      <c r="B42" s="29">
        <v>1</v>
      </c>
      <c r="C42" s="45">
        <v>1</v>
      </c>
      <c r="D42" s="22">
        <f t="shared" si="0"/>
        <v>1</v>
      </c>
    </row>
    <row r="43" spans="1:4" ht="22.5" customHeight="1">
      <c r="A43" s="12" t="s">
        <v>53</v>
      </c>
      <c r="B43" s="29">
        <f>B44+B47</f>
        <v>4292.1768</v>
      </c>
      <c r="C43" s="29">
        <f>C44+C47</f>
        <v>3731.2966899999997</v>
      </c>
      <c r="D43" s="25">
        <f t="shared" si="0"/>
        <v>0.8693250217465411</v>
      </c>
    </row>
    <row r="44" spans="1:4" ht="19.5" customHeight="1">
      <c r="A44" s="14" t="s">
        <v>16</v>
      </c>
      <c r="B44" s="27">
        <v>1660.7</v>
      </c>
      <c r="C44" s="27">
        <v>1645.92481</v>
      </c>
      <c r="D44" s="25">
        <f t="shared" si="0"/>
        <v>0.991103034864816</v>
      </c>
    </row>
    <row r="45" spans="1:4" ht="75" hidden="1">
      <c r="A45" s="15" t="s">
        <v>31</v>
      </c>
      <c r="B45" s="27">
        <v>0</v>
      </c>
      <c r="C45" s="28">
        <v>0</v>
      </c>
      <c r="D45" s="25" t="e">
        <f t="shared" si="0"/>
        <v>#DIV/0!</v>
      </c>
    </row>
    <row r="46" spans="1:4" ht="10.5" customHeight="1" hidden="1">
      <c r="A46" s="15" t="s">
        <v>21</v>
      </c>
      <c r="B46" s="27"/>
      <c r="C46" s="28"/>
      <c r="D46" s="25" t="e">
        <f t="shared" si="0"/>
        <v>#DIV/0!</v>
      </c>
    </row>
    <row r="47" spans="1:4" ht="20.25">
      <c r="A47" s="14" t="s">
        <v>12</v>
      </c>
      <c r="B47" s="27">
        <f>B48+B49+B50+B51</f>
        <v>2631.4768</v>
      </c>
      <c r="C47" s="27">
        <f>C48+C49+C50+C51</f>
        <v>2085.3718799999997</v>
      </c>
      <c r="D47" s="25">
        <f t="shared" si="0"/>
        <v>0.792472074996063</v>
      </c>
    </row>
    <row r="48" spans="1:4" ht="17.25" customHeight="1">
      <c r="A48" s="14" t="s">
        <v>32</v>
      </c>
      <c r="B48" s="27">
        <v>1721.056</v>
      </c>
      <c r="C48" s="28">
        <v>1183.68718</v>
      </c>
      <c r="D48" s="25">
        <f t="shared" si="0"/>
        <v>0.6877679633899186</v>
      </c>
    </row>
    <row r="49" spans="1:4" ht="37.5" customHeight="1">
      <c r="A49" s="15" t="s">
        <v>34</v>
      </c>
      <c r="B49" s="27">
        <v>580.4208</v>
      </c>
      <c r="C49" s="28">
        <v>580.4208</v>
      </c>
      <c r="D49" s="25">
        <f t="shared" si="0"/>
        <v>1</v>
      </c>
    </row>
    <row r="50" spans="1:4" ht="20.25">
      <c r="A50" s="15" t="s">
        <v>44</v>
      </c>
      <c r="B50" s="27">
        <v>286</v>
      </c>
      <c r="C50" s="28">
        <v>277.6514</v>
      </c>
      <c r="D50" s="25">
        <f t="shared" si="0"/>
        <v>0.970809090909091</v>
      </c>
    </row>
    <row r="51" spans="1:4" ht="20.25">
      <c r="A51" s="35" t="s">
        <v>54</v>
      </c>
      <c r="B51" s="27">
        <v>44</v>
      </c>
      <c r="C51" s="28">
        <v>43.6125</v>
      </c>
      <c r="D51" s="25">
        <f t="shared" si="0"/>
        <v>0.9911931818181817</v>
      </c>
    </row>
    <row r="52" spans="1:4" ht="20.25">
      <c r="A52" s="16" t="s">
        <v>15</v>
      </c>
      <c r="B52" s="29">
        <v>265.4</v>
      </c>
      <c r="C52" s="45">
        <v>221.1671</v>
      </c>
      <c r="D52" s="22">
        <f t="shared" si="0"/>
        <v>0.8333349660889224</v>
      </c>
    </row>
    <row r="53" spans="1:4" ht="20.25">
      <c r="A53" s="16" t="s">
        <v>13</v>
      </c>
      <c r="B53" s="29">
        <f>B29+B35+B36+B37+B38+B42+B44+B47+B52</f>
        <v>10393.90964</v>
      </c>
      <c r="C53" s="29">
        <f>C29+C35+C36+C37+C38+C42+C44+C47+C52</f>
        <v>8009.41641</v>
      </c>
      <c r="D53" s="22">
        <f t="shared" si="0"/>
        <v>0.7705874581761325</v>
      </c>
    </row>
    <row r="54" spans="1:4" ht="20.25">
      <c r="A54" s="6" t="s">
        <v>36</v>
      </c>
      <c r="B54" s="27">
        <f>B27+(-B53)</f>
        <v>-297.39999999999964</v>
      </c>
      <c r="C54" s="27">
        <f>C27+(-C53)</f>
        <v>1150.404700000001</v>
      </c>
      <c r="D54" s="22"/>
    </row>
    <row r="55" spans="1:4" ht="18.75">
      <c r="A55" s="7" t="s">
        <v>43</v>
      </c>
      <c r="B55" s="3"/>
      <c r="C55" s="3"/>
      <c r="D55" s="3"/>
    </row>
  </sheetData>
  <sheetProtection/>
  <mergeCells count="8">
    <mergeCell ref="A2:D2"/>
    <mergeCell ref="A5:A6"/>
    <mergeCell ref="D5:D6"/>
    <mergeCell ref="A1:C1"/>
    <mergeCell ref="B4:C4"/>
    <mergeCell ref="C5:C6"/>
    <mergeCell ref="B5:B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</cp:lastModifiedBy>
  <cp:lastPrinted>2020-07-02T06:50:13Z</cp:lastPrinted>
  <dcterms:created xsi:type="dcterms:W3CDTF">2006-01-20T08:22:15Z</dcterms:created>
  <dcterms:modified xsi:type="dcterms:W3CDTF">2020-11-11T09:07:51Z</dcterms:modified>
  <cp:category/>
  <cp:version/>
  <cp:contentType/>
  <cp:contentStatus/>
</cp:coreProperties>
</file>