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<sst xmlns="http://schemas.openxmlformats.org/spreadsheetml/2006/main" count="72" uniqueCount="72">
  <si>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</si>
  <si>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</si>
  <si>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</si>
  <si>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</si>
  <si>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</si>
  <si>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</si>
  <si>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</si>
  <si>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</si>
  <si>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</si>
  <si>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</si>
  <si>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</si>
  <si>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</si>
  <si>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</si>
  <si>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</si>
  <si>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</si>
  <si>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</si>
  <si>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</si>
  <si>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</si>
  <si>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</si>
  <si>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</si>
  <si>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</si>
  <si>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</si>
  <si>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</si>
  <si>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</si>
  <si>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</si>
  <si>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</si>
  <si>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</si>
  <si>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уличное освещение</t>
  </si>
  <si>
    <t>Пенсионное обеспечение</t>
  </si>
  <si>
    <t>Физическая культура</t>
  </si>
  <si>
    <t>ИТОГО расходов</t>
  </si>
  <si>
    <t>дефицит (-)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</si>
  <si>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</si>
  <si>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</si>
  <si>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</si>
  <si>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</si>
  <si>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</si>
  <si>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</si>
  <si>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</si>
  <si>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</si>
  <si>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</si>
  <si>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</si>
  <si>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</si>
  <si>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</si>
  <si>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</si>
  <si>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</si>
  <si>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</si>
  <si>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</si>
  <si>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</si>
  <si>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</si>
  <si>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</si>
  <si>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</si>
  <si>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</si>
  <si>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Программа формирования современной городской среды</t>
  </si>
  <si>
    <t>Сбор,удаление отходов и очистка сточных вод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</si>
  <si>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</si>
  <si>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</si>
  <si>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</si>
  <si>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местного бюджета (в т.ч. акцизы)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</si>
  <si>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(приобретение спец.техники)</t>
  </si>
  <si>
    <t xml:space="preserve">Межбюджетные трансферты </t>
  </si>
  <si>
    <t>Переселение граждан из аварийного жил.фонда</t>
  </si>
  <si>
    <t>отриц.транс.</t>
  </si>
  <si>
    <t>Бюджетные инвестиции в обьекты капитального строительства государственной(муниципальной) собственности(ПСД очистных сооруж.)</t>
  </si>
  <si>
    <t>прочие расходы(экспертиза 2 ПСД очистных сооруж.)</t>
  </si>
  <si>
    <t>Реализация мероприятий индивидуальных программ социально-экономического развития субъектов РФ в части строительства и жилищно-коммунального хозяйства (канализ.насосн.станции )</t>
  </si>
  <si>
    <t>по состоянию на 01 декабря 2020 года</t>
  </si>
  <si>
    <t>факт на 01.12.2020 г.</t>
  </si>
  <si>
    <t>Другие вопросы в области национальной экономики</t>
  </si>
  <si>
    <t>Национальная экономика</t>
  </si>
  <si>
    <t>Национальная безопасность и правоохранительная деятельность</t>
  </si>
  <si>
    <t>Плата по соглашениям об установлении сервитута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</si>
</sst>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  <numFmt numFmtId="193" formatCode="#,##0.000"/>
    <numFmt numFmtId="194" formatCode="#,##0.0000"/>
    <numFmt numFmtId="195" formatCode="#,##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82" fontId="6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0" zoomScaleNormal="80" zoomScalePageLayoutView="0" workbookViewId="0" topLeftCell="A54">
      <selection activeCell="B28" sqref="B28:C28"/>
    </sheetView>
  </sheetViews>
  <sheetFormatPr defaultColWidth="9.00390625" defaultRowHeight="12.75"/>
  <cols>
    <col min="1" max="1" width="62.25390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40"/>
      <c r="B1" s="40"/>
      <c r="C1" s="40"/>
    </row>
    <row r="2" spans="1:4" ht="25.5" customHeight="1">
      <c r="A2" s="41" t="s">
        <v>41</v>
      </c>
      <c r="B2" s="41"/>
      <c r="C2" s="41"/>
      <c r="D2" s="41"/>
    </row>
    <row r="3" spans="1:4" ht="21" customHeight="1">
      <c r="A3" s="42" t="s">
        <v>66</v>
      </c>
      <c r="B3" s="42"/>
      <c r="C3" s="42"/>
      <c r="D3" s="42"/>
    </row>
    <row r="4" spans="1:3" ht="27" customHeight="1">
      <c r="A4" s="2"/>
      <c r="B4" s="43"/>
      <c r="C4" s="43"/>
    </row>
    <row r="5" spans="1:4" ht="27.75" customHeight="1">
      <c r="A5" s="44" t="s">
        <v>0</v>
      </c>
      <c r="B5" s="45" t="s">
        <v>39</v>
      </c>
      <c r="C5" s="45" t="s">
        <v>67</v>
      </c>
      <c r="D5" s="44" t="s">
        <v>1</v>
      </c>
    </row>
    <row r="6" spans="1:4" ht="12" customHeight="1">
      <c r="A6" s="44"/>
      <c r="B6" s="45"/>
      <c r="C6" s="45"/>
      <c r="D6" s="44"/>
    </row>
    <row r="7" spans="1:4" ht="26.25" customHeight="1">
      <c r="A7" s="27" t="s">
        <v>2</v>
      </c>
      <c r="B7" s="30">
        <f>SUM(B9:B26)</f>
        <v>19813</v>
      </c>
      <c r="C7" s="30">
        <f>SUM(C9:C26)</f>
        <v>17145.50497</v>
      </c>
      <c r="D7" s="3">
        <f>C7/B7</f>
        <v>0.865366424569727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12677</v>
      </c>
      <c r="C9" s="33">
        <v>12022.77728</v>
      </c>
      <c r="D9" s="6">
        <f>C9/B9</f>
        <v>0.9483929383923642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1271.95408</v>
      </c>
      <c r="D11" s="6">
        <f>C11/B11</f>
        <v>0.7395081860465116</v>
      </c>
    </row>
    <row r="12" spans="1:4" ht="19.5" customHeight="1">
      <c r="A12" s="5" t="s">
        <v>7</v>
      </c>
      <c r="B12" s="32">
        <v>3902</v>
      </c>
      <c r="C12" s="33">
        <v>2291.54016</v>
      </c>
      <c r="D12" s="6">
        <f>C12/B12</f>
        <v>0.5872732342388519</v>
      </c>
    </row>
    <row r="13" spans="1:4" ht="18.75" hidden="1">
      <c r="A13" s="5" t="s">
        <v>43</v>
      </c>
      <c r="B13" s="32"/>
      <c r="C13" s="33"/>
      <c r="D13" s="6" t="e">
        <f>C13/B13</f>
        <v>#DIV/0!</v>
      </c>
    </row>
    <row r="14" spans="1:4" ht="76.5" customHeight="1">
      <c r="A14" s="5" t="s">
        <v>56</v>
      </c>
      <c r="B14" s="32">
        <v>500</v>
      </c>
      <c r="C14" s="33">
        <v>380.20889</v>
      </c>
      <c r="D14" s="6">
        <f>C14/B14</f>
        <v>0.76041778</v>
      </c>
    </row>
    <row r="15" spans="1:4" ht="37.5">
      <c r="A15" s="8" t="s">
        <v>57</v>
      </c>
      <c r="B15" s="32">
        <v>59</v>
      </c>
      <c r="C15" s="33">
        <v>25.58809</v>
      </c>
      <c r="D15" s="6">
        <f>C15/B15</f>
        <v>0.43369644067796614</v>
      </c>
    </row>
    <row r="16" spans="1:4" ht="56.25">
      <c r="A16" s="7" t="s">
        <v>8</v>
      </c>
      <c r="B16" s="32">
        <v>160</v>
      </c>
      <c r="C16" s="33">
        <v>290.19661</v>
      </c>
      <c r="D16" s="6">
        <f>C16/B16</f>
        <v>1.8137288125000002</v>
      </c>
    </row>
    <row r="17" spans="1:4" ht="18.75">
      <c r="A17" s="46" t="s">
        <v>71</v>
      </c>
      <c r="B17" s="32"/>
      <c r="C17" s="33">
        <v>0.05</v>
      </c>
      <c r="D17" s="6"/>
    </row>
    <row r="18" spans="1:4" ht="111.75" customHeight="1">
      <c r="A18" s="9" t="s">
        <v>9</v>
      </c>
      <c r="B18" s="32">
        <v>100</v>
      </c>
      <c r="C18" s="33">
        <v>310.23684</v>
      </c>
      <c r="D18" s="6">
        <f aca="true" t="shared" si="0" ref="D17:D22">C18/B18</f>
        <v>3.1023683999999996</v>
      </c>
    </row>
    <row r="19" spans="1:4" ht="37.5">
      <c r="A19" s="8" t="s">
        <v>42</v>
      </c>
      <c r="B19" s="32">
        <v>400</v>
      </c>
      <c r="C19" s="33">
        <v>440.60148</v>
      </c>
      <c r="D19" s="6">
        <f t="shared" si="0"/>
        <v>1.1015036999999999</v>
      </c>
    </row>
    <row r="20" spans="1:4" ht="18.75" hidden="1">
      <c r="A20" s="9" t="s">
        <v>10</v>
      </c>
      <c r="B20" s="32"/>
      <c r="C20" s="33"/>
      <c r="D20" s="6" t="e">
        <f t="shared" si="0"/>
        <v>#DIV/0!</v>
      </c>
    </row>
    <row r="21" spans="1:4" ht="43.5" customHeight="1">
      <c r="A21" s="9" t="s">
        <v>32</v>
      </c>
      <c r="B21" s="32">
        <v>195</v>
      </c>
      <c r="C21" s="33">
        <v>84.31149</v>
      </c>
      <c r="D21" s="6">
        <f t="shared" si="0"/>
        <v>0.4323666153846154</v>
      </c>
    </row>
    <row r="22" spans="1:4" ht="37.5">
      <c r="A22" s="9" t="s">
        <v>40</v>
      </c>
      <c r="B22" s="32">
        <v>100</v>
      </c>
      <c r="C22" s="33"/>
      <c r="D22" s="6">
        <f t="shared" si="0"/>
        <v>0</v>
      </c>
    </row>
    <row r="23" spans="1:4" ht="37.5">
      <c r="A23" s="11" t="s">
        <v>33</v>
      </c>
      <c r="B23" s="32"/>
      <c r="C23" s="33">
        <v>19.43659</v>
      </c>
      <c r="D23" s="6"/>
    </row>
    <row r="24" spans="1:4" ht="18.75">
      <c r="A24" s="10" t="s">
        <v>11</v>
      </c>
      <c r="B24" s="32"/>
      <c r="C24" s="33">
        <v>96</v>
      </c>
      <c r="D24" s="6"/>
    </row>
    <row r="25" spans="1:4" ht="18.75">
      <c r="A25" s="10" t="s">
        <v>36</v>
      </c>
      <c r="B25" s="32"/>
      <c r="C25" s="33">
        <v>-87.39654</v>
      </c>
      <c r="D25" s="6"/>
    </row>
    <row r="26" spans="1:4" ht="18.75" hidden="1">
      <c r="A26" s="10" t="s">
        <v>34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63332.48106</v>
      </c>
      <c r="C27" s="29">
        <v>32594.38491</v>
      </c>
      <c r="D27" s="3">
        <f>C27/B27</f>
        <v>0.5146551084761813</v>
      </c>
    </row>
    <row r="28" spans="1:4" ht="34.5" customHeight="1">
      <c r="A28" s="26" t="s">
        <v>13</v>
      </c>
      <c r="B28" s="28">
        <f>B7+B27</f>
        <v>83145.48105999999</v>
      </c>
      <c r="C28" s="28">
        <f>C7+C27</f>
        <v>49739.88988</v>
      </c>
      <c r="D28" s="3">
        <f>C28/B28</f>
        <v>0.5982272186759781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7708.017400000001</v>
      </c>
      <c r="C30" s="15">
        <f>C31+C32+C34+C33+C35</f>
        <v>6318.4806499999995</v>
      </c>
      <c r="D30" s="6">
        <f aca="true" t="shared" si="1" ref="D30:D43">C30/B30</f>
        <v>0.8197283843702791</v>
      </c>
    </row>
    <row r="31" spans="1:4" ht="22.5" customHeight="1">
      <c r="A31" s="16" t="s">
        <v>16</v>
      </c>
      <c r="B31" s="15">
        <v>4672.6</v>
      </c>
      <c r="C31" s="15">
        <v>3728.56196</v>
      </c>
      <c r="D31" s="6">
        <f t="shared" si="1"/>
        <v>0.7979630098874287</v>
      </c>
    </row>
    <row r="32" spans="1:4" ht="21" customHeight="1">
      <c r="A32" s="16" t="s">
        <v>17</v>
      </c>
      <c r="B32" s="15">
        <v>793</v>
      </c>
      <c r="C32" s="15">
        <v>668.6473</v>
      </c>
      <c r="D32" s="6">
        <f t="shared" si="1"/>
        <v>0.8431870113493064</v>
      </c>
    </row>
    <row r="33" spans="1:4" ht="18.75">
      <c r="A33" s="16" t="s">
        <v>18</v>
      </c>
      <c r="B33" s="15">
        <v>15</v>
      </c>
      <c r="C33" s="15"/>
      <c r="D33" s="6"/>
    </row>
    <row r="34" spans="1:4" ht="21.75" customHeight="1">
      <c r="A34" s="16" t="s">
        <v>19</v>
      </c>
      <c r="B34" s="15">
        <v>2227.4174</v>
      </c>
      <c r="C34" s="15">
        <v>1921.27139</v>
      </c>
      <c r="D34" s="6">
        <f t="shared" si="1"/>
        <v>0.8625556171016713</v>
      </c>
    </row>
    <row r="35" spans="1:4" ht="12.75" customHeight="1" hidden="1">
      <c r="A35" s="16" t="s">
        <v>37</v>
      </c>
      <c r="B35" s="15">
        <v>0</v>
      </c>
      <c r="C35" s="15">
        <v>0</v>
      </c>
      <c r="D35" s="6"/>
    </row>
    <row r="36" spans="1:4" ht="45" customHeight="1">
      <c r="A36" s="35" t="s">
        <v>70</v>
      </c>
      <c r="B36" s="15">
        <f>B37</f>
        <v>515.106</v>
      </c>
      <c r="C36" s="15">
        <f>C37</f>
        <v>515.106</v>
      </c>
      <c r="D36" s="6">
        <f>D37</f>
        <v>1</v>
      </c>
    </row>
    <row r="37" spans="1:4" ht="23.25" customHeight="1">
      <c r="A37" s="17" t="s">
        <v>48</v>
      </c>
      <c r="B37" s="15">
        <v>515.106</v>
      </c>
      <c r="C37" s="15">
        <v>515.106</v>
      </c>
      <c r="D37" s="6">
        <f t="shared" si="1"/>
        <v>1</v>
      </c>
    </row>
    <row r="38" spans="1:4" ht="22.5" customHeight="1">
      <c r="A38" s="35" t="s">
        <v>69</v>
      </c>
      <c r="B38" s="15">
        <f>B39+B43</f>
        <v>6323.7460599999995</v>
      </c>
      <c r="C38" s="15">
        <f>C39+C43</f>
        <v>5235.52422</v>
      </c>
      <c r="D38" s="6">
        <f t="shared" si="1"/>
        <v>0.8279150001162445</v>
      </c>
    </row>
    <row r="39" spans="1:4" ht="25.5" customHeight="1">
      <c r="A39" s="12" t="s">
        <v>49</v>
      </c>
      <c r="B39" s="15">
        <f>B40+B41+B42</f>
        <v>6278.34606</v>
      </c>
      <c r="C39" s="15">
        <f>C40+C41+C42</f>
        <v>5222.92422</v>
      </c>
      <c r="D39" s="6">
        <f t="shared" si="1"/>
        <v>0.8318949242501615</v>
      </c>
    </row>
    <row r="40" spans="1:4" ht="48" customHeight="1">
      <c r="A40" s="18" t="s">
        <v>51</v>
      </c>
      <c r="B40" s="15">
        <v>2950.071</v>
      </c>
      <c r="C40" s="15">
        <v>2850.071</v>
      </c>
      <c r="D40" s="6">
        <f t="shared" si="1"/>
        <v>0.966102510753131</v>
      </c>
    </row>
    <row r="41" spans="1:4" ht="56.25">
      <c r="A41" s="18" t="s">
        <v>58</v>
      </c>
      <c r="B41" s="15">
        <v>1856.58435</v>
      </c>
      <c r="C41" s="15">
        <v>1262.87922</v>
      </c>
      <c r="D41" s="6">
        <f t="shared" si="1"/>
        <v>0.6802164523254761</v>
      </c>
    </row>
    <row r="42" spans="1:4" ht="18.75">
      <c r="A42" s="18" t="s">
        <v>50</v>
      </c>
      <c r="B42" s="15">
        <v>1471.69071</v>
      </c>
      <c r="C42" s="15">
        <v>1109.974</v>
      </c>
      <c r="D42" s="6">
        <f t="shared" si="1"/>
        <v>0.7542168965651757</v>
      </c>
    </row>
    <row r="43" spans="1:4" ht="36" customHeight="1">
      <c r="A43" s="12" t="s">
        <v>68</v>
      </c>
      <c r="B43" s="15">
        <v>45.4</v>
      </c>
      <c r="C43" s="15">
        <v>12.6</v>
      </c>
      <c r="D43" s="6">
        <f t="shared" si="1"/>
        <v>0.2775330396475771</v>
      </c>
    </row>
    <row r="44" spans="1:4" ht="24" customHeight="1">
      <c r="A44" s="35" t="s">
        <v>20</v>
      </c>
      <c r="B44" s="15">
        <v>178</v>
      </c>
      <c r="C44" s="15">
        <f>C45+C46+C47+C48</f>
        <v>136.62343</v>
      </c>
      <c r="D44" s="6">
        <f aca="true" t="shared" si="2" ref="D44:D52">C44/B44</f>
        <v>0.7675473595505619</v>
      </c>
    </row>
    <row r="45" spans="1:4" ht="43.5" customHeight="1" hidden="1">
      <c r="A45" s="19" t="s">
        <v>21</v>
      </c>
      <c r="B45" s="15">
        <v>0</v>
      </c>
      <c r="C45" s="15">
        <v>0</v>
      </c>
      <c r="D45" s="6" t="e">
        <f t="shared" si="2"/>
        <v>#DIV/0!</v>
      </c>
    </row>
    <row r="46" spans="1:4" ht="39.75" customHeight="1" hidden="1">
      <c r="A46" s="19" t="s">
        <v>22</v>
      </c>
      <c r="B46" s="15">
        <v>0</v>
      </c>
      <c r="C46" s="15">
        <v>0</v>
      </c>
      <c r="D46" s="6" t="e">
        <f t="shared" si="2"/>
        <v>#DIV/0!</v>
      </c>
    </row>
    <row r="47" spans="1:4" ht="32.25" customHeight="1" hidden="1">
      <c r="A47" s="19" t="s">
        <v>23</v>
      </c>
      <c r="B47" s="15">
        <v>0</v>
      </c>
      <c r="C47" s="15">
        <v>0</v>
      </c>
      <c r="D47" s="6" t="e">
        <f t="shared" si="2"/>
        <v>#DIV/0!</v>
      </c>
    </row>
    <row r="48" spans="1:4" ht="37.5">
      <c r="A48" s="19" t="s">
        <v>24</v>
      </c>
      <c r="B48" s="15">
        <v>178</v>
      </c>
      <c r="C48" s="15">
        <v>136.62343</v>
      </c>
      <c r="D48" s="6">
        <f t="shared" si="2"/>
        <v>0.7675473595505619</v>
      </c>
    </row>
    <row r="49" spans="1:4" ht="23.25" customHeight="1">
      <c r="A49" s="21" t="s">
        <v>25</v>
      </c>
      <c r="B49" s="15">
        <f>B52+B53+B51+B50+B54</f>
        <v>19880.88239</v>
      </c>
      <c r="C49" s="15">
        <f>C52+C53+C51+C50+C54</f>
        <v>16570.14819</v>
      </c>
      <c r="D49" s="6">
        <f t="shared" si="2"/>
        <v>0.8334714659513662</v>
      </c>
    </row>
    <row r="50" spans="1:4" ht="26.25" customHeight="1">
      <c r="A50" s="16" t="s">
        <v>44</v>
      </c>
      <c r="B50" s="15">
        <v>14.963</v>
      </c>
      <c r="C50" s="15">
        <v>14.963</v>
      </c>
      <c r="D50" s="6">
        <f t="shared" si="2"/>
        <v>1</v>
      </c>
    </row>
    <row r="51" spans="1:4" ht="37.5">
      <c r="A51" s="17" t="s">
        <v>26</v>
      </c>
      <c r="B51" s="15">
        <v>13987.551</v>
      </c>
      <c r="C51" s="15">
        <v>13987.551</v>
      </c>
      <c r="D51" s="6">
        <f t="shared" si="2"/>
        <v>1</v>
      </c>
    </row>
    <row r="52" spans="1:4" ht="58.5" customHeight="1">
      <c r="A52" s="19" t="s">
        <v>63</v>
      </c>
      <c r="B52" s="38">
        <v>1103.171</v>
      </c>
      <c r="C52" s="15">
        <v>500</v>
      </c>
      <c r="D52" s="6">
        <f t="shared" si="2"/>
        <v>0.4532388904349371</v>
      </c>
    </row>
    <row r="53" spans="1:4" ht="37.5">
      <c r="A53" s="19" t="s">
        <v>64</v>
      </c>
      <c r="B53" s="38">
        <v>1879.56439</v>
      </c>
      <c r="C53" s="15">
        <v>1198.94427</v>
      </c>
      <c r="D53" s="6">
        <f aca="true" t="shared" si="3" ref="D53:D61">C53/B53</f>
        <v>0.6378841163297416</v>
      </c>
    </row>
    <row r="54" spans="1:4" ht="93.75">
      <c r="A54" s="19" t="s">
        <v>59</v>
      </c>
      <c r="B54" s="15">
        <v>2895.633</v>
      </c>
      <c r="C54" s="15">
        <v>868.68992</v>
      </c>
      <c r="D54" s="6">
        <f t="shared" si="3"/>
        <v>0.30000000690695267</v>
      </c>
    </row>
    <row r="55" spans="1:4" ht="23.25" customHeight="1">
      <c r="A55" s="21" t="s">
        <v>52</v>
      </c>
      <c r="B55" s="15">
        <f>B56+B57+B58+B60+B61+B59</f>
        <v>9146.993890000002</v>
      </c>
      <c r="C55" s="15">
        <f>C56+C57+C58+C60+C61+C59</f>
        <v>8435.14888</v>
      </c>
      <c r="D55" s="6">
        <f t="shared" si="3"/>
        <v>0.9221771634964981</v>
      </c>
    </row>
    <row r="56" spans="1:4" ht="21" customHeight="1">
      <c r="A56" s="20" t="s">
        <v>27</v>
      </c>
      <c r="B56" s="15">
        <v>2743.108</v>
      </c>
      <c r="C56" s="15">
        <v>2672.72661</v>
      </c>
      <c r="D56" s="6">
        <f t="shared" si="3"/>
        <v>0.9743424648245712</v>
      </c>
    </row>
    <row r="57" spans="1:4" ht="75">
      <c r="A57" s="19" t="s">
        <v>35</v>
      </c>
      <c r="B57" s="15">
        <v>300</v>
      </c>
      <c r="C57" s="15">
        <v>298.477</v>
      </c>
      <c r="D57" s="6">
        <f t="shared" si="3"/>
        <v>0.9949233333333333</v>
      </c>
    </row>
    <row r="58" spans="1:4" ht="18.75">
      <c r="A58" s="19" t="s">
        <v>38</v>
      </c>
      <c r="B58" s="15">
        <v>200</v>
      </c>
      <c r="C58" s="15">
        <v>57.87978</v>
      </c>
      <c r="D58" s="6">
        <f t="shared" si="3"/>
        <v>0.28939889999999996</v>
      </c>
    </row>
    <row r="59" spans="1:4" ht="18.75">
      <c r="A59" s="19" t="s">
        <v>46</v>
      </c>
      <c r="B59" s="15">
        <v>100</v>
      </c>
      <c r="C59" s="15">
        <v>100</v>
      </c>
      <c r="D59" s="6">
        <f t="shared" si="3"/>
        <v>1</v>
      </c>
    </row>
    <row r="60" spans="1:4" ht="24" customHeight="1">
      <c r="A60" s="15" t="s">
        <v>47</v>
      </c>
      <c r="B60" s="15">
        <v>1010.6539</v>
      </c>
      <c r="C60" s="15">
        <v>634.2411</v>
      </c>
      <c r="D60" s="6">
        <f t="shared" si="3"/>
        <v>0.6275551897637757</v>
      </c>
    </row>
    <row r="61" spans="1:4" ht="39">
      <c r="A61" s="36" t="s">
        <v>53</v>
      </c>
      <c r="B61" s="15">
        <v>4793.23199</v>
      </c>
      <c r="C61" s="15">
        <v>4671.82439</v>
      </c>
      <c r="D61" s="6">
        <f t="shared" si="3"/>
        <v>0.9746710361081438</v>
      </c>
    </row>
    <row r="62" spans="1:4" ht="28.5" customHeight="1">
      <c r="A62" s="37" t="s">
        <v>54</v>
      </c>
      <c r="B62" s="15">
        <f>B63</f>
        <v>29424.272</v>
      </c>
      <c r="C62" s="15">
        <f>C63</f>
        <v>3732.079</v>
      </c>
      <c r="D62" s="6"/>
    </row>
    <row r="63" spans="1:4" ht="96.75" customHeight="1">
      <c r="A63" s="39" t="s">
        <v>65</v>
      </c>
      <c r="B63" s="15">
        <v>29424.272</v>
      </c>
      <c r="C63" s="15">
        <v>3732.079</v>
      </c>
      <c r="D63" s="6"/>
    </row>
    <row r="64" spans="1:8" ht="18.75">
      <c r="A64" s="21" t="s">
        <v>28</v>
      </c>
      <c r="B64" s="15">
        <v>348.8</v>
      </c>
      <c r="C64" s="15">
        <v>346.34434</v>
      </c>
      <c r="D64" s="6">
        <f aca="true" t="shared" si="4" ref="D64:D69">C64/B64</f>
        <v>0.9929596903669724</v>
      </c>
      <c r="H64" s="1" t="s">
        <v>55</v>
      </c>
    </row>
    <row r="65" spans="1:4" ht="18.75">
      <c r="A65" s="21" t="s">
        <v>29</v>
      </c>
      <c r="B65" s="15">
        <v>1215</v>
      </c>
      <c r="C65" s="15">
        <v>962.95579</v>
      </c>
      <c r="D65" s="6">
        <f t="shared" si="4"/>
        <v>0.7925562057613168</v>
      </c>
    </row>
    <row r="66" spans="1:4" ht="18.75">
      <c r="A66" s="21" t="s">
        <v>60</v>
      </c>
      <c r="B66" s="15">
        <f>B67+B68</f>
        <v>10064.6443</v>
      </c>
      <c r="C66" s="15">
        <f>C67+C68</f>
        <v>6729.91121</v>
      </c>
      <c r="D66" s="6">
        <f t="shared" si="4"/>
        <v>0.6686685599013171</v>
      </c>
    </row>
    <row r="67" spans="1:4" ht="18.75">
      <c r="A67" s="21" t="s">
        <v>62</v>
      </c>
      <c r="B67" s="15">
        <v>3251</v>
      </c>
      <c r="C67" s="15">
        <v>3522</v>
      </c>
      <c r="D67" s="6">
        <f t="shared" si="4"/>
        <v>1.0833589664718548</v>
      </c>
    </row>
    <row r="68" spans="1:4" ht="18.75">
      <c r="A68" s="21" t="s">
        <v>61</v>
      </c>
      <c r="B68" s="15">
        <v>6813.6443</v>
      </c>
      <c r="C68" s="15">
        <v>3207.91121</v>
      </c>
      <c r="D68" s="6">
        <f t="shared" si="4"/>
        <v>0.4708069674256404</v>
      </c>
    </row>
    <row r="69" spans="1:4" ht="18.75">
      <c r="A69" s="21" t="s">
        <v>30</v>
      </c>
      <c r="B69" s="22">
        <f>B30+B36+B38+B44+B49+B55+B64+B65+B66+B62</f>
        <v>84805.46204</v>
      </c>
      <c r="C69" s="22">
        <f>C30+C36+C38+C44+C49+C55+C64+C65+C66+C62</f>
        <v>48982.32171</v>
      </c>
      <c r="D69" s="6">
        <f t="shared" si="4"/>
        <v>0.577584515569252</v>
      </c>
    </row>
    <row r="70" spans="1:4" ht="18.75">
      <c r="A70" s="16" t="s">
        <v>31</v>
      </c>
      <c r="B70" s="15">
        <f>B28-B69</f>
        <v>-1659.9809800000075</v>
      </c>
      <c r="C70" s="15">
        <f>C28-C69</f>
        <v>757.5681700000059</v>
      </c>
      <c r="D70" s="3"/>
    </row>
    <row r="71" spans="1:4" ht="18.75">
      <c r="A71" s="23" t="s">
        <v>45</v>
      </c>
      <c r="B71" s="24"/>
      <c r="C71" s="24"/>
      <c r="D71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251968503937" right="0" top="0" bottom="0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2020-11-10T06:31:43Z</cp:lastPrinted>
  <dcterms:modified xsi:type="dcterms:W3CDTF">2020-12-15T06:55:08Z</dcterms:modified>
  <cp:category/>
  <cp:version/>
  <cp:contentType/>
  <cp:contentStatus/>
</cp:coreProperties>
</file>