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<sst xmlns="http://schemas.openxmlformats.org/spreadsheetml/2006/main" count="62" uniqueCount="61">
  <si>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Наименование </t>
  </si>
  <si>
    <t>% исполнения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</si>
  <si>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</si>
  <si>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</si>
  <si>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</si>
  <si>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</si>
  <si>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</si>
  <si>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</si>
  <si>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</si>
  <si>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</si>
  <si>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</si>
  <si>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</si>
  <si>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</si>
  <si>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</si>
  <si>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</si>
  <si>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</si>
  <si>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</si>
  <si>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</si>
  <si>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</si>
  <si>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</si>
  <si>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</si>
  <si>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</si>
  <si>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</si>
  <si>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</si>
  <si>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</si>
  <si>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</si>
  <si>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</si>
  <si>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</si>
  <si>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нац.экономики</t>
  </si>
  <si>
    <t>Комунальное хозяйство в т.ч.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</si>
  <si>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</si>
  <si>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</si>
  <si>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</si>
  <si>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Пенсионное обеспечение</t>
  </si>
  <si>
    <t>ИТОГО расходов</t>
  </si>
  <si>
    <t>дефицит (-), профицит (+)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</si>
  <si>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</si>
  <si>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</si>
  <si>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</si>
  <si>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</si>
  <si>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</si>
  <si>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</si>
  <si>
    <t>Исп. Волкова Е.Ю. Ефремова И.М.</t>
  </si>
  <si>
    <t>Прочие мероприятия по благоустройству</t>
  </si>
  <si>
    <t>Реализация мероприятий федеральной целевой программы "Увековечение памяти погибших при защите Отечества на 2019-2024 годы"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</si>
  <si>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</si>
  <si>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</si>
  <si>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</si>
  <si>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</si>
  <si>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>НАЛОГОВЫЕ И НЕНАЛОГОВЫЕ ДОХОДЫ - всего</t>
  </si>
  <si>
    <t xml:space="preserve">Дорожное хозяйство (дорожные фонды) </t>
  </si>
  <si>
    <t>Расходы по местным инициативам</t>
  </si>
  <si>
    <t>Организация и содержание мест захоронения</t>
  </si>
  <si>
    <t>Жилищно-коммунальное хозяйство</t>
  </si>
  <si>
    <t>компенсация выпадающих доходов организациям, предоставляющим населению услуги теплоснабжения и горячего водоснабжения (исполнительн.лист)</t>
  </si>
  <si>
    <t>Мероприятия в области коммунального хозяйства</t>
  </si>
  <si>
    <t>Иной межбюджетный трансферт 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</si>
  <si>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по состоянию на 01 января 2021 года</t>
  </si>
  <si>
    <t>факт на 01.01.2021 г.</t>
  </si>
  <si>
    <t>план на      2020 год</t>
  </si>
  <si>
    <t>компенсация выпадающих доходов организациям, предоставляющим населению услуги водоснабжения по тарифам (испол.лист)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</si>
</sst>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  <numFmt numFmtId="191" formatCode="#,##0.000"/>
    <numFmt numFmtId="192" formatCode="#,##0.0000"/>
    <numFmt numFmtId="193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84" fontId="5" fillId="33" borderId="11" xfId="58" applyNumberFormat="1" applyFont="1" applyFill="1" applyBorder="1" applyAlignment="1" applyProtection="1">
      <alignment horizontal="right" vertical="center" wrapText="1"/>
      <protection/>
    </xf>
    <xf numFmtId="184" fontId="7" fillId="33" borderId="10" xfId="0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left" vertical="center"/>
    </xf>
    <xf numFmtId="182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6" zoomScaleNormal="86" zoomScalePageLayoutView="0" workbookViewId="0" topLeftCell="A46">
      <selection activeCell="A49" sqref="A49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6"/>
      <c r="B1" s="46"/>
      <c r="C1" s="46"/>
    </row>
    <row r="2" spans="1:4" ht="24" customHeight="1">
      <c r="A2" s="47" t="s">
        <v>41</v>
      </c>
      <c r="B2" s="47"/>
      <c r="C2" s="47"/>
      <c r="D2" s="47"/>
    </row>
    <row r="3" spans="1:4" ht="21" customHeight="1">
      <c r="A3" s="47" t="s">
        <v>57</v>
      </c>
      <c r="B3" s="47"/>
      <c r="C3" s="47"/>
      <c r="D3" s="47"/>
    </row>
    <row r="4" spans="1:3" ht="20.25" customHeight="1">
      <c r="A4" s="2"/>
      <c r="B4" s="48"/>
      <c r="C4" s="48"/>
    </row>
    <row r="5" spans="1:4" ht="27.75" customHeight="1">
      <c r="A5" s="49" t="s">
        <v>0</v>
      </c>
      <c r="B5" s="50" t="s">
        <v>59</v>
      </c>
      <c r="C5" s="50" t="s">
        <v>58</v>
      </c>
      <c r="D5" s="49" t="s">
        <v>1</v>
      </c>
    </row>
    <row r="6" spans="1:4" ht="12" customHeight="1">
      <c r="A6" s="49"/>
      <c r="B6" s="50"/>
      <c r="C6" s="50"/>
      <c r="D6" s="49"/>
    </row>
    <row r="7" spans="1:4" ht="24.75" customHeight="1">
      <c r="A7" s="4" t="s">
        <v>49</v>
      </c>
      <c r="B7" s="30">
        <f>SUM(B9:B30)</f>
        <v>5317</v>
      </c>
      <c r="C7" s="30">
        <f>SUM(C9:C30)</f>
        <v>5748.384569999999</v>
      </c>
      <c r="D7" s="5">
        <f>C7/B7</f>
        <v>1.0811330769230767</v>
      </c>
    </row>
    <row r="8" spans="1:4" ht="18.75" customHeight="1">
      <c r="A8" s="6" t="s">
        <v>2</v>
      </c>
      <c r="B8" s="31"/>
      <c r="C8" s="31"/>
      <c r="D8" s="5"/>
    </row>
    <row r="9" spans="1:4" ht="19.5" customHeight="1">
      <c r="A9" s="7" t="s">
        <v>3</v>
      </c>
      <c r="B9" s="32">
        <v>3201</v>
      </c>
      <c r="C9" s="32">
        <v>3555.57003</v>
      </c>
      <c r="D9" s="8">
        <f>C9/B9</f>
        <v>1.1107685192127459</v>
      </c>
    </row>
    <row r="10" spans="1:4" ht="0.75" customHeight="1" hidden="1">
      <c r="A10" s="7" t="s">
        <v>4</v>
      </c>
      <c r="B10" s="32"/>
      <c r="C10" s="32"/>
      <c r="D10" s="8"/>
    </row>
    <row r="11" spans="1:4" ht="22.5" customHeight="1">
      <c r="A11" s="7" t="s">
        <v>5</v>
      </c>
      <c r="B11" s="32">
        <v>1127</v>
      </c>
      <c r="C11" s="32">
        <v>1195.37297</v>
      </c>
      <c r="D11" s="8">
        <f aca="true" t="shared" si="0" ref="D11:D30">C11/B11</f>
        <v>1.0606681188997338</v>
      </c>
    </row>
    <row r="12" spans="1:4" ht="18.75" customHeight="1">
      <c r="A12" s="7" t="s">
        <v>6</v>
      </c>
      <c r="B12" s="32">
        <v>420</v>
      </c>
      <c r="C12" s="32">
        <v>419.55366</v>
      </c>
      <c r="D12" s="8">
        <f t="shared" si="0"/>
        <v>0.9989372857142856</v>
      </c>
    </row>
    <row r="13" spans="1:4" ht="19.5" customHeight="1">
      <c r="A13" s="7" t="s">
        <v>7</v>
      </c>
      <c r="B13" s="32">
        <v>4</v>
      </c>
      <c r="C13" s="32">
        <v>5.3</v>
      </c>
      <c r="D13" s="8">
        <f t="shared" si="0"/>
        <v>1.325</v>
      </c>
    </row>
    <row r="14" spans="1:4" ht="37.5" hidden="1">
      <c r="A14" s="7" t="s">
        <v>8</v>
      </c>
      <c r="B14" s="32"/>
      <c r="C14" s="32"/>
      <c r="D14" s="8" t="e">
        <f t="shared" si="0"/>
        <v>#DIV/0!</v>
      </c>
    </row>
    <row r="15" spans="1:4" ht="75">
      <c r="A15" s="10" t="s">
        <v>45</v>
      </c>
      <c r="B15" s="32">
        <v>56</v>
      </c>
      <c r="C15" s="32">
        <v>58.5903</v>
      </c>
      <c r="D15" s="8">
        <f aca="true" t="shared" si="1" ref="D15:D20">C15/B15</f>
        <v>1.0462553571428572</v>
      </c>
    </row>
    <row r="16" spans="1:4" ht="37.5">
      <c r="A16" s="7" t="s">
        <v>39</v>
      </c>
      <c r="B16" s="33">
        <v>250</v>
      </c>
      <c r="C16" s="33">
        <v>250.04009</v>
      </c>
      <c r="D16" s="8">
        <f t="shared" si="1"/>
        <v>1.00016036</v>
      </c>
    </row>
    <row r="17" spans="1:4" ht="40.5" customHeight="1">
      <c r="A17" s="9" t="s">
        <v>9</v>
      </c>
      <c r="B17" s="32">
        <v>251</v>
      </c>
      <c r="C17" s="32">
        <v>251.87368</v>
      </c>
      <c r="D17" s="8">
        <f t="shared" si="1"/>
        <v>1.003480796812749</v>
      </c>
    </row>
    <row r="18" spans="1:4" ht="45" customHeight="1" hidden="1">
      <c r="A18" s="9" t="s">
        <v>10</v>
      </c>
      <c r="B18" s="32"/>
      <c r="C18" s="32"/>
      <c r="D18" s="8" t="e">
        <f t="shared" si="1"/>
        <v>#DIV/0!</v>
      </c>
    </row>
    <row r="19" spans="1:4" ht="20.25">
      <c r="A19" s="38" t="s">
        <v>38</v>
      </c>
      <c r="B19" s="32"/>
      <c r="C19" s="32">
        <v>0.23645</v>
      </c>
      <c r="D19" s="8"/>
    </row>
    <row r="20" spans="1:4" ht="114.75" customHeight="1" hidden="1">
      <c r="A20" s="13" t="s">
        <v>40</v>
      </c>
      <c r="B20" s="32"/>
      <c r="C20" s="32"/>
      <c r="D20" s="8" t="e">
        <f t="shared" si="1"/>
        <v>#DIV/0!</v>
      </c>
    </row>
    <row r="21" spans="1:4" ht="0.75" customHeight="1" hidden="1">
      <c r="A21" s="9" t="s">
        <v>38</v>
      </c>
      <c r="B21" s="32"/>
      <c r="C21" s="32"/>
      <c r="D21" s="8" t="e">
        <f t="shared" si="0"/>
        <v>#DIV/0!</v>
      </c>
    </row>
    <row r="22" spans="1:8" ht="37.5" hidden="1">
      <c r="A22" s="12" t="s">
        <v>11</v>
      </c>
      <c r="B22" s="33"/>
      <c r="C22" s="33"/>
      <c r="D22" s="8" t="e">
        <f t="shared" si="0"/>
        <v>#DIV/0!</v>
      </c>
      <c r="H22" s="11"/>
    </row>
    <row r="23" spans="1:8" ht="20.25" hidden="1">
      <c r="A23" s="12" t="s">
        <v>12</v>
      </c>
      <c r="B23" s="34"/>
      <c r="C23" s="34"/>
      <c r="D23" s="8" t="e">
        <f t="shared" si="0"/>
        <v>#DIV/0!</v>
      </c>
      <c r="H23" s="11"/>
    </row>
    <row r="24" spans="1:8" ht="40.5" customHeight="1">
      <c r="A24" s="13" t="s">
        <v>13</v>
      </c>
      <c r="B24" s="32">
        <v>8</v>
      </c>
      <c r="C24" s="32">
        <v>11.84739</v>
      </c>
      <c r="D24" s="8">
        <f t="shared" si="0"/>
        <v>1.48092375</v>
      </c>
      <c r="H24" s="11"/>
    </row>
    <row r="25" spans="1:8" ht="0.75" customHeight="1" hidden="1">
      <c r="A25" s="13" t="s">
        <v>14</v>
      </c>
      <c r="B25" s="32"/>
      <c r="C25" s="32"/>
      <c r="D25" s="8" t="e">
        <f t="shared" si="0"/>
        <v>#DIV/0!</v>
      </c>
      <c r="H25" s="11"/>
    </row>
    <row r="26" spans="1:8" ht="0.75" customHeight="1" hidden="1">
      <c r="A26" s="37" t="s">
        <v>15</v>
      </c>
      <c r="B26" s="32"/>
      <c r="C26" s="32"/>
      <c r="D26" s="8" t="e">
        <f t="shared" si="0"/>
        <v>#DIV/0!</v>
      </c>
      <c r="H26" s="11"/>
    </row>
    <row r="27" spans="1:8" ht="21.75" customHeight="1" hidden="1">
      <c r="A27" s="14" t="s">
        <v>16</v>
      </c>
      <c r="B27" s="32"/>
      <c r="C27" s="32"/>
      <c r="D27" s="8" t="e">
        <f t="shared" si="0"/>
        <v>#DIV/0!</v>
      </c>
      <c r="H27" s="11"/>
    </row>
    <row r="28" spans="1:8" ht="20.25" hidden="1">
      <c r="A28" s="14" t="s">
        <v>17</v>
      </c>
      <c r="B28" s="32"/>
      <c r="C28" s="32"/>
      <c r="D28" s="8" t="e">
        <f t="shared" si="0"/>
        <v>#DIV/0!</v>
      </c>
      <c r="H28" s="15"/>
    </row>
    <row r="29" spans="1:4" ht="20.25" hidden="1">
      <c r="A29" s="7" t="s">
        <v>36</v>
      </c>
      <c r="B29" s="32"/>
      <c r="C29" s="32"/>
      <c r="D29" s="8" t="e">
        <f t="shared" si="0"/>
        <v>#DIV/0!</v>
      </c>
    </row>
    <row r="30" spans="1:4" ht="40.5" customHeight="1" hidden="1">
      <c r="A30" s="7" t="s">
        <v>37</v>
      </c>
      <c r="B30" s="32"/>
      <c r="C30" s="32"/>
      <c r="D30" s="8" t="e">
        <f t="shared" si="0"/>
        <v>#DIV/0!</v>
      </c>
    </row>
    <row r="31" spans="1:4" ht="26.25" customHeight="1">
      <c r="A31" s="16" t="s">
        <v>18</v>
      </c>
      <c r="B31" s="35">
        <v>8756.63997</v>
      </c>
      <c r="C31" s="36">
        <v>8551.91866</v>
      </c>
      <c r="D31" s="5">
        <f>C31/B31</f>
        <v>0.9766210200828891</v>
      </c>
    </row>
    <row r="32" spans="1:4" ht="23.25" customHeight="1">
      <c r="A32" s="3" t="s">
        <v>19</v>
      </c>
      <c r="B32" s="35">
        <f>B7+B31</f>
        <v>14073.63997</v>
      </c>
      <c r="C32" s="35">
        <f>C7+C31</f>
        <v>14300.303229999998</v>
      </c>
      <c r="D32" s="5">
        <f>C32/B32</f>
        <v>1.0161055178676706</v>
      </c>
    </row>
    <row r="33" spans="1:4" ht="17.25" customHeight="1">
      <c r="A33" s="17" t="s">
        <v>20</v>
      </c>
      <c r="B33" s="18"/>
      <c r="C33" s="18"/>
      <c r="D33" s="5"/>
    </row>
    <row r="34" spans="1:4" ht="22.5" customHeight="1">
      <c r="A34" s="39" t="s">
        <v>21</v>
      </c>
      <c r="B34" s="40">
        <f>B35+B36+B37+B38</f>
        <v>3797.16</v>
      </c>
      <c r="C34" s="40">
        <f>C35+C36+C37+C38</f>
        <v>3796.92421</v>
      </c>
      <c r="D34" s="5">
        <f aca="true" t="shared" si="2" ref="D34:D60">C34/B34</f>
        <v>0.999937903591105</v>
      </c>
    </row>
    <row r="35" spans="1:4" ht="24.75" customHeight="1">
      <c r="A35" s="20" t="s">
        <v>22</v>
      </c>
      <c r="B35" s="19">
        <v>2025.59445</v>
      </c>
      <c r="C35" s="19">
        <v>2025.59325</v>
      </c>
      <c r="D35" s="8">
        <f t="shared" si="2"/>
        <v>0.9999994075813151</v>
      </c>
    </row>
    <row r="36" spans="1:4" ht="22.5" customHeight="1">
      <c r="A36" s="21" t="s">
        <v>23</v>
      </c>
      <c r="B36" s="22">
        <v>663.01555</v>
      </c>
      <c r="C36" s="19">
        <v>663.01555</v>
      </c>
      <c r="D36" s="8">
        <f t="shared" si="2"/>
        <v>1</v>
      </c>
    </row>
    <row r="37" spans="1:4" ht="20.25">
      <c r="A37" s="21" t="s">
        <v>24</v>
      </c>
      <c r="B37" s="22">
        <v>0</v>
      </c>
      <c r="C37" s="19">
        <v>0</v>
      </c>
      <c r="D37" s="8"/>
    </row>
    <row r="38" spans="1:4" ht="21" customHeight="1">
      <c r="A38" s="21" t="s">
        <v>25</v>
      </c>
      <c r="B38" s="19">
        <v>1108.55</v>
      </c>
      <c r="C38" s="19">
        <v>1108.31541</v>
      </c>
      <c r="D38" s="8">
        <f t="shared" si="2"/>
        <v>0.999788381218709</v>
      </c>
    </row>
    <row r="39" spans="1:4" ht="20.25">
      <c r="A39" s="41" t="s">
        <v>26</v>
      </c>
      <c r="B39" s="40">
        <v>216</v>
      </c>
      <c r="C39" s="40">
        <v>216</v>
      </c>
      <c r="D39" s="5">
        <f t="shared" si="2"/>
        <v>1</v>
      </c>
    </row>
    <row r="40" spans="1:4" ht="40.5" customHeight="1">
      <c r="A40" s="41" t="s">
        <v>27</v>
      </c>
      <c r="B40" s="40">
        <v>71.73714</v>
      </c>
      <c r="C40" s="40">
        <v>71.73714</v>
      </c>
      <c r="D40" s="5">
        <f t="shared" si="2"/>
        <v>1</v>
      </c>
    </row>
    <row r="41" spans="1:4" ht="20.25">
      <c r="A41" s="42" t="s">
        <v>50</v>
      </c>
      <c r="B41" s="40">
        <f>B42+B43+B44</f>
        <v>2169.81644</v>
      </c>
      <c r="C41" s="40">
        <f>C42+C43+C44</f>
        <v>1962.9158499999999</v>
      </c>
      <c r="D41" s="5">
        <f t="shared" si="2"/>
        <v>0.9046460400124906</v>
      </c>
    </row>
    <row r="42" spans="1:4" ht="38.25" customHeight="1">
      <c r="A42" s="23" t="s">
        <v>46</v>
      </c>
      <c r="B42" s="19">
        <v>1024.3</v>
      </c>
      <c r="C42" s="19">
        <v>1024.3</v>
      </c>
      <c r="D42" s="8">
        <f t="shared" si="2"/>
        <v>1</v>
      </c>
    </row>
    <row r="43" spans="1:4" ht="58.5" customHeight="1">
      <c r="A43" s="23" t="s">
        <v>47</v>
      </c>
      <c r="B43" s="19">
        <v>758.55644</v>
      </c>
      <c r="C43" s="19">
        <v>551.65585</v>
      </c>
      <c r="D43" s="8">
        <f t="shared" si="2"/>
        <v>0.7272443036671075</v>
      </c>
    </row>
    <row r="44" spans="1:4" ht="24" customHeight="1">
      <c r="A44" s="23" t="s">
        <v>48</v>
      </c>
      <c r="B44" s="19">
        <v>386.96</v>
      </c>
      <c r="C44" s="19">
        <v>386.96</v>
      </c>
      <c r="D44" s="8">
        <f t="shared" si="2"/>
        <v>1</v>
      </c>
    </row>
    <row r="45" spans="1:4" ht="21" customHeight="1">
      <c r="A45" s="16" t="s">
        <v>28</v>
      </c>
      <c r="B45" s="40">
        <f>B46+B47</f>
        <v>744.39283</v>
      </c>
      <c r="C45" s="40">
        <f>C46+C47</f>
        <v>743.73283</v>
      </c>
      <c r="D45" s="5">
        <f t="shared" si="2"/>
        <v>0.9991133713633432</v>
      </c>
    </row>
    <row r="46" spans="1:4" ht="83.25" customHeight="1">
      <c r="A46" s="44" t="s">
        <v>56</v>
      </c>
      <c r="B46" s="19">
        <v>12.66</v>
      </c>
      <c r="C46" s="19">
        <v>12</v>
      </c>
      <c r="D46" s="8">
        <f t="shared" si="2"/>
        <v>0.9478672985781991</v>
      </c>
    </row>
    <row r="47" spans="1:4" ht="20.25">
      <c r="A47" s="23" t="s">
        <v>51</v>
      </c>
      <c r="B47" s="19">
        <v>731.73283</v>
      </c>
      <c r="C47" s="19">
        <v>731.73283</v>
      </c>
      <c r="D47" s="8">
        <f t="shared" si="2"/>
        <v>1</v>
      </c>
    </row>
    <row r="48" spans="1:4" ht="20.25">
      <c r="A48" s="41" t="s">
        <v>53</v>
      </c>
      <c r="B48" s="19">
        <f>B49+B53</f>
        <v>6902.85763</v>
      </c>
      <c r="C48" s="19">
        <f>C49+C53</f>
        <v>6902.85735</v>
      </c>
      <c r="D48" s="8">
        <f t="shared" si="2"/>
        <v>0.999999959437089</v>
      </c>
    </row>
    <row r="49" spans="1:4" ht="28.5" customHeight="1">
      <c r="A49" s="45" t="s">
        <v>29</v>
      </c>
      <c r="B49" s="19">
        <f>B50+B51+B52</f>
        <v>2827.76184</v>
      </c>
      <c r="C49" s="19">
        <f>C50+C51+C52</f>
        <v>2827.76184</v>
      </c>
      <c r="D49" s="8">
        <f t="shared" si="2"/>
        <v>1</v>
      </c>
    </row>
    <row r="50" spans="1:4" ht="60" customHeight="1">
      <c r="A50" s="43" t="s">
        <v>54</v>
      </c>
      <c r="B50" s="19">
        <v>1520.80988</v>
      </c>
      <c r="C50" s="19">
        <v>1520.80988</v>
      </c>
      <c r="D50" s="8">
        <f t="shared" si="2"/>
        <v>1</v>
      </c>
    </row>
    <row r="51" spans="1:4" ht="62.25" customHeight="1">
      <c r="A51" s="43" t="s">
        <v>60</v>
      </c>
      <c r="B51" s="19">
        <v>1226.84496</v>
      </c>
      <c r="C51" s="19">
        <v>1226.84496</v>
      </c>
      <c r="D51" s="8">
        <f t="shared" si="2"/>
        <v>1</v>
      </c>
    </row>
    <row r="52" spans="1:4" ht="24.75" customHeight="1">
      <c r="A52" s="43" t="s">
        <v>55</v>
      </c>
      <c r="B52" s="19">
        <v>80.107</v>
      </c>
      <c r="C52" s="19">
        <v>80.107</v>
      </c>
      <c r="D52" s="8">
        <f t="shared" si="2"/>
        <v>1</v>
      </c>
    </row>
    <row r="53" spans="1:4" ht="20.25">
      <c r="A53" s="24" t="s">
        <v>30</v>
      </c>
      <c r="B53" s="40">
        <f>B54+B55+B56+B57+B58</f>
        <v>4075.0957900000003</v>
      </c>
      <c r="C53" s="40">
        <f>C54+C55+C56+C57+C58</f>
        <v>4075.09551</v>
      </c>
      <c r="D53" s="5">
        <f t="shared" si="2"/>
        <v>0.9999999312899587</v>
      </c>
    </row>
    <row r="54" spans="1:4" ht="20.25">
      <c r="A54" s="21" t="s">
        <v>31</v>
      </c>
      <c r="B54" s="19">
        <v>221.11567</v>
      </c>
      <c r="C54" s="19">
        <v>221.1155</v>
      </c>
      <c r="D54" s="8">
        <f t="shared" si="2"/>
        <v>0.9999992311716307</v>
      </c>
    </row>
    <row r="55" spans="1:4" ht="21.75" customHeight="1">
      <c r="A55" s="23" t="s">
        <v>32</v>
      </c>
      <c r="B55" s="19">
        <v>2592.72912</v>
      </c>
      <c r="C55" s="19">
        <v>2592.72901</v>
      </c>
      <c r="D55" s="8">
        <f t="shared" si="2"/>
        <v>0.9999999575736628</v>
      </c>
    </row>
    <row r="56" spans="1:4" ht="56.25" customHeight="1">
      <c r="A56" s="23" t="s">
        <v>44</v>
      </c>
      <c r="B56" s="19">
        <v>330.331</v>
      </c>
      <c r="C56" s="19">
        <v>330.331</v>
      </c>
      <c r="D56" s="8">
        <f t="shared" si="2"/>
        <v>1</v>
      </c>
    </row>
    <row r="57" spans="1:4" ht="20.25" customHeight="1">
      <c r="A57" s="23" t="s">
        <v>43</v>
      </c>
      <c r="B57" s="19">
        <v>808.46</v>
      </c>
      <c r="C57" s="19">
        <v>808.46</v>
      </c>
      <c r="D57" s="8">
        <f t="shared" si="2"/>
        <v>1</v>
      </c>
    </row>
    <row r="58" spans="1:4" ht="20.25">
      <c r="A58" s="23" t="s">
        <v>52</v>
      </c>
      <c r="B58" s="19">
        <v>122.46</v>
      </c>
      <c r="C58" s="19">
        <v>122.46</v>
      </c>
      <c r="D58" s="8">
        <f t="shared" si="2"/>
        <v>1</v>
      </c>
    </row>
    <row r="59" spans="1:4" ht="20.25">
      <c r="A59" s="24" t="s">
        <v>33</v>
      </c>
      <c r="B59" s="40">
        <v>222.37593</v>
      </c>
      <c r="C59" s="40">
        <v>222.37593</v>
      </c>
      <c r="D59" s="5">
        <f t="shared" si="2"/>
        <v>1</v>
      </c>
    </row>
    <row r="60" spans="1:4" ht="20.25">
      <c r="A60" s="24" t="s">
        <v>34</v>
      </c>
      <c r="B60" s="25">
        <f>B34+B39+B40+B41+B45+B49+B53+B59</f>
        <v>14124.339969999999</v>
      </c>
      <c r="C60" s="25">
        <f>C34+C39+C40+C41+C45+C49+C53+C59</f>
        <v>13916.54331</v>
      </c>
      <c r="D60" s="5">
        <f t="shared" si="2"/>
        <v>0.9852880445782699</v>
      </c>
    </row>
    <row r="61" spans="1:4" ht="20.25">
      <c r="A61" s="26" t="s">
        <v>35</v>
      </c>
      <c r="B61" s="27">
        <f>B32+(-B60)</f>
        <v>-50.69999999999891</v>
      </c>
      <c r="C61" s="27">
        <f>C32+(-C60)</f>
        <v>383.7599199999986</v>
      </c>
      <c r="D61" s="5"/>
    </row>
    <row r="62" spans="1:4" ht="16.5">
      <c r="A62" s="28" t="s">
        <v>42</v>
      </c>
      <c r="B62" s="29"/>
      <c r="C62" s="29"/>
      <c r="D62" s="29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dcterms:modified xsi:type="dcterms:W3CDTF">2021-01-20T11:55:54Z</dcterms:modified>
  <cp:category/>
  <cp:version/>
  <cp:contentType/>
  <cp:contentStatus/>
</cp:coreProperties>
</file>