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<sst xmlns="http://schemas.openxmlformats.org/spreadsheetml/2006/main" count="52" uniqueCount="52">
  <si>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</si>
  <si>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</si>
  <si>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</si>
  <si>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</si>
  <si>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</si>
  <si>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</si>
  <si>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</si>
  <si>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</si>
  <si>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</si>
  <si>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</si>
  <si>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</si>
  <si>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</si>
  <si>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</si>
  <si>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</si>
  <si>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</si>
  <si>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</si>
  <si>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</si>
  <si>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</si>
  <si>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</si>
  <si>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</si>
  <si>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</si>
  <si>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</si>
  <si>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</si>
  <si>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</si>
  <si>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</si>
  <si>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Мобилизационная и вневойсковая подготовка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</si>
  <si>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</si>
  <si>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</si>
  <si>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</si>
  <si>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</si>
  <si>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</si>
  <si>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</si>
  <si>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</si>
  <si>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</si>
  <si>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дефицит (-), профицит (+)</t>
  </si>
  <si>
    <t>Национальная безопасность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</si>
  <si>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</si>
  <si>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</si>
  <si>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</si>
  <si>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</si>
  <si>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</si>
  <si>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</si>
  <si>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</si>
  <si>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</si>
  <si>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</si>
  <si>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</si>
  <si>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Другие общегосударственные вопросы </t>
  </si>
  <si>
    <t xml:space="preserve">Дорожное хозяйство (дорожные фонды) </t>
  </si>
  <si>
    <t>Мероприятия в области коммунального хозяйства</t>
  </si>
  <si>
    <t>по состоянию на 01 января 2021 года</t>
  </si>
  <si>
    <t>факт на 01.01.2021 г.</t>
  </si>
  <si>
    <t>план на         2020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</si>
</sst>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1">
      <selection activeCell="G49" sqref="G49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3.25" customHeight="1">
      <c r="A2" s="39" t="s">
        <v>36</v>
      </c>
      <c r="B2" s="39"/>
      <c r="C2" s="39"/>
      <c r="D2" s="39"/>
    </row>
    <row r="3" spans="1:4" ht="21" customHeight="1">
      <c r="A3" s="39" t="s">
        <v>49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2" t="s">
        <v>51</v>
      </c>
      <c r="C5" s="42" t="s">
        <v>50</v>
      </c>
      <c r="D5" s="41" t="s">
        <v>37</v>
      </c>
    </row>
    <row r="6" spans="1:4" ht="20.25" customHeight="1">
      <c r="A6" s="41"/>
      <c r="B6" s="42"/>
      <c r="C6" s="42"/>
      <c r="D6" s="41"/>
    </row>
    <row r="7" spans="1:4" ht="30" customHeight="1">
      <c r="A7" s="18" t="s">
        <v>1</v>
      </c>
      <c r="B7" s="20">
        <f>SUM(B9:B24)</f>
        <v>1386</v>
      </c>
      <c r="C7" s="20">
        <f>SUM(C9:C24)</f>
        <v>998.22304</v>
      </c>
      <c r="D7" s="21">
        <f>C7/B7</f>
        <v>0.7202186435786435</v>
      </c>
    </row>
    <row r="8" spans="1:4" ht="20.25" customHeight="1">
      <c r="A8" s="3" t="s">
        <v>2</v>
      </c>
      <c r="B8" s="22"/>
      <c r="C8" s="23"/>
      <c r="D8" s="21"/>
    </row>
    <row r="9" spans="1:4" ht="20.25">
      <c r="A9" s="4" t="s">
        <v>3</v>
      </c>
      <c r="B9" s="33">
        <v>325</v>
      </c>
      <c r="C9" s="33">
        <v>333.28241</v>
      </c>
      <c r="D9" s="24">
        <f>C9/B9</f>
        <v>1.0254843384615386</v>
      </c>
    </row>
    <row r="10" spans="1:4" ht="20.25" hidden="1">
      <c r="A10" s="4" t="s">
        <v>4</v>
      </c>
      <c r="B10" s="33"/>
      <c r="C10" s="33"/>
      <c r="D10" s="24"/>
    </row>
    <row r="11" spans="1:4" ht="20.25" customHeight="1">
      <c r="A11" s="4" t="s">
        <v>5</v>
      </c>
      <c r="B11" s="33">
        <v>178</v>
      </c>
      <c r="C11" s="33">
        <v>181.75561</v>
      </c>
      <c r="D11" s="24">
        <f aca="true" t="shared" si="0" ref="D11:D21">C11/B11</f>
        <v>1.0210989325842696</v>
      </c>
    </row>
    <row r="12" spans="1:4" ht="18.75" customHeight="1">
      <c r="A12" s="4" t="s">
        <v>6</v>
      </c>
      <c r="B12" s="33">
        <v>463</v>
      </c>
      <c r="C12" s="33">
        <v>464.85002</v>
      </c>
      <c r="D12" s="24">
        <f t="shared" si="0"/>
        <v>1.0039957235421166</v>
      </c>
    </row>
    <row r="13" spans="1:4" ht="18.75" customHeight="1">
      <c r="A13" s="4" t="s">
        <v>7</v>
      </c>
      <c r="B13" s="33">
        <v>5</v>
      </c>
      <c r="C13" s="33">
        <v>4.97</v>
      </c>
      <c r="D13" s="24">
        <f t="shared" si="0"/>
        <v>0.994</v>
      </c>
    </row>
    <row r="14" spans="1:4" ht="37.5" hidden="1">
      <c r="A14" s="4" t="s">
        <v>8</v>
      </c>
      <c r="B14" s="33"/>
      <c r="C14" s="33"/>
      <c r="D14" s="24" t="e">
        <f t="shared" si="0"/>
        <v>#DIV/0!</v>
      </c>
    </row>
    <row r="15" spans="1:4" ht="93.75" hidden="1">
      <c r="A15" s="6" t="s">
        <v>38</v>
      </c>
      <c r="B15" s="33"/>
      <c r="C15" s="33"/>
      <c r="D15" s="24" t="e">
        <f t="shared" si="0"/>
        <v>#DIV/0!</v>
      </c>
    </row>
    <row r="16" spans="1:4" ht="41.25" customHeight="1" hidden="1">
      <c r="A16" s="4" t="s">
        <v>39</v>
      </c>
      <c r="B16" s="33"/>
      <c r="C16" s="33"/>
      <c r="D16" s="24" t="e">
        <f t="shared" si="0"/>
        <v>#DIV/0!</v>
      </c>
    </row>
    <row r="17" spans="1:4" ht="60.75" customHeight="1" hidden="1">
      <c r="A17" s="5" t="s">
        <v>9</v>
      </c>
      <c r="B17" s="33"/>
      <c r="C17" s="33"/>
      <c r="D17" s="24" t="e">
        <f t="shared" si="0"/>
        <v>#DIV/0!</v>
      </c>
    </row>
    <row r="18" spans="1:4" ht="59.25" customHeight="1">
      <c r="A18" s="5" t="s">
        <v>10</v>
      </c>
      <c r="B18" s="33">
        <v>14</v>
      </c>
      <c r="C18" s="33">
        <v>13.365</v>
      </c>
      <c r="D18" s="24">
        <f t="shared" si="0"/>
        <v>0.9546428571428571</v>
      </c>
    </row>
    <row r="19" spans="1:4" ht="1.5" customHeight="1" hidden="1">
      <c r="A19" s="7" t="s">
        <v>11</v>
      </c>
      <c r="B19" s="33"/>
      <c r="C19" s="33"/>
      <c r="D19" s="24" t="e">
        <f t="shared" si="0"/>
        <v>#DIV/0!</v>
      </c>
    </row>
    <row r="20" spans="1:4" ht="42" customHeight="1" hidden="1">
      <c r="A20" s="8" t="s">
        <v>12</v>
      </c>
      <c r="B20" s="33"/>
      <c r="C20" s="33"/>
      <c r="D20" s="24" t="e">
        <f t="shared" si="0"/>
        <v>#DIV/0!</v>
      </c>
    </row>
    <row r="21" spans="1:4" ht="39.75" customHeight="1">
      <c r="A21" s="8" t="s">
        <v>13</v>
      </c>
      <c r="B21" s="33">
        <v>401</v>
      </c>
      <c r="C21" s="33"/>
      <c r="D21" s="24">
        <f t="shared" si="0"/>
        <v>0</v>
      </c>
    </row>
    <row r="22" spans="1:4" ht="41.25" customHeight="1" hidden="1">
      <c r="A22" s="8" t="s">
        <v>14</v>
      </c>
      <c r="B22" s="33"/>
      <c r="C22" s="33"/>
      <c r="D22" s="24" t="e">
        <f>C22/B22</f>
        <v>#DIV/0!</v>
      </c>
    </row>
    <row r="23" spans="1:4" ht="41.25" customHeight="1" hidden="1">
      <c r="A23" s="9" t="s">
        <v>15</v>
      </c>
      <c r="B23" s="33"/>
      <c r="C23" s="33"/>
      <c r="D23" s="24" t="e">
        <f>C23/B23</f>
        <v>#DIV/0!</v>
      </c>
    </row>
    <row r="24" spans="1:4" ht="20.25" hidden="1">
      <c r="A24" s="9" t="s">
        <v>16</v>
      </c>
      <c r="B24" s="33"/>
      <c r="C24" s="33"/>
      <c r="D24" s="24" t="e">
        <f>C24/B24</f>
        <v>#DIV/0!</v>
      </c>
    </row>
    <row r="25" spans="1:4" ht="22.5" customHeight="1">
      <c r="A25" s="19" t="s">
        <v>17</v>
      </c>
      <c r="B25" s="34">
        <v>3842.96462</v>
      </c>
      <c r="C25" s="35">
        <v>3408.31974</v>
      </c>
      <c r="D25" s="21">
        <f>C25/B25</f>
        <v>0.8868985476114011</v>
      </c>
    </row>
    <row r="26" spans="1:4" ht="20.25" hidden="1">
      <c r="A26" s="19" t="s">
        <v>18</v>
      </c>
      <c r="B26" s="25"/>
      <c r="C26" s="26"/>
      <c r="D26" s="21"/>
    </row>
    <row r="27" spans="1:4" ht="27.75" customHeight="1">
      <c r="A27" s="17" t="s">
        <v>19</v>
      </c>
      <c r="B27" s="27">
        <f>B7+B25+B26</f>
        <v>5228.964620000001</v>
      </c>
      <c r="C27" s="27">
        <f>C7+C25+C26</f>
        <v>4406.54278</v>
      </c>
      <c r="D27" s="21">
        <f>C27/B27</f>
        <v>0.8427180331543339</v>
      </c>
    </row>
    <row r="28" spans="1:4" ht="22.5" customHeight="1">
      <c r="A28" s="10" t="s">
        <v>20</v>
      </c>
      <c r="B28" s="28"/>
      <c r="C28" s="28"/>
      <c r="D28" s="21"/>
    </row>
    <row r="29" spans="1:4" ht="22.5" customHeight="1">
      <c r="A29" s="36" t="s">
        <v>21</v>
      </c>
      <c r="B29" s="30">
        <f>B30+B31+B32+B33</f>
        <v>2274.47274</v>
      </c>
      <c r="C29" s="30">
        <f>C30+C31+C32+C33</f>
        <v>1835.2793600000002</v>
      </c>
      <c r="D29" s="21">
        <f aca="true" t="shared" si="1" ref="D29:D39">C29/B29</f>
        <v>0.8069032122143615</v>
      </c>
    </row>
    <row r="30" spans="1:4" ht="20.25">
      <c r="A30" s="11" t="s">
        <v>22</v>
      </c>
      <c r="B30" s="29">
        <v>1363.97274</v>
      </c>
      <c r="C30" s="29">
        <v>1087.99357</v>
      </c>
      <c r="D30" s="24">
        <f t="shared" si="1"/>
        <v>0.7976651864757943</v>
      </c>
    </row>
    <row r="31" spans="1:4" ht="19.5" customHeight="1">
      <c r="A31" s="11" t="s">
        <v>23</v>
      </c>
      <c r="B31" s="29">
        <v>490</v>
      </c>
      <c r="C31" s="29">
        <v>457.65729</v>
      </c>
      <c r="D31" s="24">
        <f t="shared" si="1"/>
        <v>0.9339944693877551</v>
      </c>
    </row>
    <row r="32" spans="1:4" ht="20.25" hidden="1">
      <c r="A32" s="11" t="s">
        <v>24</v>
      </c>
      <c r="B32" s="28">
        <v>0</v>
      </c>
      <c r="C32" s="29"/>
      <c r="D32" s="24"/>
    </row>
    <row r="33" spans="1:4" ht="20.25">
      <c r="A33" s="11" t="s">
        <v>46</v>
      </c>
      <c r="B33" s="29">
        <v>420.5</v>
      </c>
      <c r="C33" s="29">
        <v>289.6285</v>
      </c>
      <c r="D33" s="24">
        <f t="shared" si="1"/>
        <v>0.6887717003567181</v>
      </c>
    </row>
    <row r="34" spans="1:4" ht="42.75" customHeight="1">
      <c r="A34" s="37" t="s">
        <v>25</v>
      </c>
      <c r="B34" s="29">
        <v>216</v>
      </c>
      <c r="C34" s="29">
        <v>216</v>
      </c>
      <c r="D34" s="24">
        <f t="shared" si="1"/>
        <v>1</v>
      </c>
    </row>
    <row r="35" spans="1:4" ht="20.25" hidden="1">
      <c r="A35" s="12" t="s">
        <v>35</v>
      </c>
      <c r="B35" s="29">
        <v>0</v>
      </c>
      <c r="C35" s="29">
        <v>0</v>
      </c>
      <c r="D35" s="24" t="e">
        <f t="shared" si="1"/>
        <v>#DIV/0!</v>
      </c>
    </row>
    <row r="36" spans="1:4" ht="30" customHeight="1">
      <c r="A36" s="19" t="s">
        <v>47</v>
      </c>
      <c r="B36" s="29">
        <f>B37+B38+B39</f>
        <v>1692.4998799999998</v>
      </c>
      <c r="C36" s="29">
        <f>C37+C38+C39</f>
        <v>1395.0909</v>
      </c>
      <c r="D36" s="24">
        <f t="shared" si="1"/>
        <v>0.8242782859163335</v>
      </c>
    </row>
    <row r="37" spans="1:4" ht="55.5" customHeight="1">
      <c r="A37" s="32" t="s">
        <v>43</v>
      </c>
      <c r="B37" s="29">
        <v>570</v>
      </c>
      <c r="C37" s="29">
        <v>570</v>
      </c>
      <c r="D37" s="24">
        <f t="shared" si="1"/>
        <v>1</v>
      </c>
    </row>
    <row r="38" spans="1:4" ht="60" customHeight="1">
      <c r="A38" s="32" t="s">
        <v>44</v>
      </c>
      <c r="B38" s="29">
        <v>686.68988</v>
      </c>
      <c r="C38" s="29">
        <v>389.2809</v>
      </c>
      <c r="D38" s="24">
        <f t="shared" si="1"/>
        <v>0.5668947676933872</v>
      </c>
    </row>
    <row r="39" spans="1:4" ht="41.25" customHeight="1">
      <c r="A39" s="32" t="s">
        <v>45</v>
      </c>
      <c r="B39" s="29">
        <v>435.81</v>
      </c>
      <c r="C39" s="29">
        <v>435.81</v>
      </c>
      <c r="D39" s="24">
        <f t="shared" si="1"/>
        <v>1</v>
      </c>
    </row>
    <row r="40" spans="1:4" ht="21.75" customHeight="1">
      <c r="A40" s="14" t="s">
        <v>26</v>
      </c>
      <c r="B40" s="29">
        <f>B43</f>
        <v>518.7716</v>
      </c>
      <c r="C40" s="29">
        <f>C43</f>
        <v>518.7716</v>
      </c>
      <c r="D40" s="24">
        <f aca="true" t="shared" si="2" ref="D40:D50">C40/B40</f>
        <v>1</v>
      </c>
    </row>
    <row r="41" spans="1:4" ht="81" customHeight="1" hidden="1">
      <c r="A41" s="13" t="s">
        <v>27</v>
      </c>
      <c r="B41" s="29"/>
      <c r="C41" s="29"/>
      <c r="D41" s="24" t="e">
        <f t="shared" si="2"/>
        <v>#DIV/0!</v>
      </c>
    </row>
    <row r="42" spans="1:4" ht="78.75" customHeight="1" hidden="1">
      <c r="A42" s="13" t="s">
        <v>28</v>
      </c>
      <c r="B42" s="29"/>
      <c r="C42" s="29"/>
      <c r="D42" s="24" t="e">
        <f t="shared" si="2"/>
        <v>#DIV/0!</v>
      </c>
    </row>
    <row r="43" spans="1:4" ht="45" customHeight="1">
      <c r="A43" s="12" t="s">
        <v>48</v>
      </c>
      <c r="B43" s="29">
        <v>518.7716</v>
      </c>
      <c r="C43" s="29">
        <v>518.7716</v>
      </c>
      <c r="D43" s="24">
        <f t="shared" si="2"/>
        <v>1</v>
      </c>
    </row>
    <row r="44" spans="1:4" ht="20.25">
      <c r="A44" s="14" t="s">
        <v>29</v>
      </c>
      <c r="B44" s="29">
        <f>B45+B46+B47+B48</f>
        <v>501.4204</v>
      </c>
      <c r="C44" s="29">
        <f>C45+C46+C47+C48</f>
        <v>410.8331</v>
      </c>
      <c r="D44" s="24">
        <f t="shared" si="2"/>
        <v>0.8193386228402355</v>
      </c>
    </row>
    <row r="45" spans="1:4" ht="19.5" customHeight="1">
      <c r="A45" s="11" t="s">
        <v>30</v>
      </c>
      <c r="B45" s="29">
        <v>269.1054</v>
      </c>
      <c r="C45" s="29">
        <v>204.5204</v>
      </c>
      <c r="D45" s="24">
        <f t="shared" si="2"/>
        <v>0.7600010999407668</v>
      </c>
    </row>
    <row r="46" spans="1:4" ht="41.25" customHeight="1">
      <c r="A46" s="12" t="s">
        <v>31</v>
      </c>
      <c r="B46" s="29">
        <v>78.795</v>
      </c>
      <c r="C46" s="29">
        <v>78.795</v>
      </c>
      <c r="D46" s="24">
        <f t="shared" si="2"/>
        <v>1</v>
      </c>
    </row>
    <row r="47" spans="1:4" ht="27" customHeight="1">
      <c r="A47" s="12" t="s">
        <v>41</v>
      </c>
      <c r="B47" s="29">
        <v>26</v>
      </c>
      <c r="C47" s="29"/>
      <c r="D47" s="24"/>
    </row>
    <row r="48" spans="1:4" ht="20.25" customHeight="1">
      <c r="A48" s="11" t="s">
        <v>40</v>
      </c>
      <c r="B48" s="29">
        <v>127.52</v>
      </c>
      <c r="C48" s="29">
        <v>127.5177</v>
      </c>
      <c r="D48" s="24">
        <f t="shared" si="2"/>
        <v>0.9999819636135509</v>
      </c>
    </row>
    <row r="49" spans="1:4" ht="20.25">
      <c r="A49" s="14" t="s">
        <v>32</v>
      </c>
      <c r="B49" s="29">
        <v>148.3</v>
      </c>
      <c r="C49" s="29">
        <v>135.9369</v>
      </c>
      <c r="D49" s="24">
        <f t="shared" si="2"/>
        <v>0.9166345246122725</v>
      </c>
    </row>
    <row r="50" spans="1:4" ht="20.25">
      <c r="A50" s="14" t="s">
        <v>33</v>
      </c>
      <c r="B50" s="30">
        <f>B29+B34+B35+B36+B40+B44+B49</f>
        <v>5351.464620000001</v>
      </c>
      <c r="C50" s="30">
        <f>C29+C34+C35+C36+C40+C44+C49</f>
        <v>4511.91186</v>
      </c>
      <c r="D50" s="21">
        <f t="shared" si="2"/>
        <v>0.8431171988202362</v>
      </c>
    </row>
    <row r="51" spans="1:4" ht="20.25">
      <c r="A51" s="15" t="s">
        <v>34</v>
      </c>
      <c r="B51" s="31">
        <f>B27+(-B50)</f>
        <v>-122.5</v>
      </c>
      <c r="C51" s="31">
        <f>C27+(-C50)</f>
        <v>-105.3690800000004</v>
      </c>
      <c r="D51" s="21"/>
    </row>
    <row r="52" ht="12.75">
      <c r="A52" s="16" t="s">
        <v>42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2019-07-12T07:39:57Z</cp:lastPrinted>
  <dcterms:modified xsi:type="dcterms:W3CDTF">2021-01-19T07:30:01Z</dcterms:modified>
  <cp:category/>
  <cp:version/>
  <cp:contentType/>
  <cp:contentStatus/>
</cp:coreProperties>
</file>