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<sst xmlns="http://schemas.openxmlformats.org/spreadsheetml/2006/main" count="63" uniqueCount="63">
  <si>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</si>
  <si>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</si>
  <si>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</si>
  <si>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</si>
  <si>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</si>
  <si>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</si>
  <si>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</si>
  <si>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</si>
  <si>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</si>
  <si>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</si>
  <si>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</si>
  <si>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</si>
  <si>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</si>
  <si>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</si>
  <si>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</si>
  <si>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</si>
  <si>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</si>
  <si>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</si>
  <si>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</si>
  <si>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</si>
  <si>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</si>
  <si>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</si>
  <si>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</si>
  <si>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в т.ч. Капитальный ремонт и ремонт автомобильных дорог общего пользования за счет средств РМЭ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</si>
  <si>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</si>
  <si>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</si>
  <si>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</si>
  <si>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</si>
  <si>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</si>
  <si>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</si>
  <si>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</si>
  <si>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</si>
  <si>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</si>
  <si>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Благоустройство (в том числе)</t>
  </si>
  <si>
    <t>уличное освещение</t>
  </si>
  <si>
    <t>Городская среда</t>
  </si>
  <si>
    <t>Другие вопросы в области жилищно-коммунального хозяйства</t>
  </si>
  <si>
    <t>Городские парки</t>
  </si>
  <si>
    <t>Пенсионное обеспечение</t>
  </si>
  <si>
    <t>Физическая культура</t>
  </si>
  <si>
    <t>Межбюджетные трансферты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</si>
  <si>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</si>
  <si>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</si>
  <si>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</si>
  <si>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</si>
  <si>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</si>
  <si>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</si>
  <si>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 xml:space="preserve">Прочие доходы от оказания платных услуг (работ) получателями средств бюджетов городских поселений </t>
  </si>
  <si>
    <t>Исп. Нагаева Н.С. Ефремова И.М.</t>
  </si>
  <si>
    <t>Плата по соглашениям об установлении сервитута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</si>
  <si>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</si>
  <si>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</si>
  <si>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</si>
  <si>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</si>
  <si>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</si>
  <si>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Прочие доходы от компенсации затрат бюджетов городских поселений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</si>
  <si>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</si>
  <si>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Доходы, поступающие в порядке возмещения расходов,понессенных в связи с эксплуатацией имущества поселений</t>
  </si>
  <si>
    <t>по состоянию на 01 февраля 2020 года</t>
  </si>
  <si>
    <t>план на           2020 год</t>
  </si>
  <si>
    <t>факт на 01.02.2020 г.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</si>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</sst>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Arial Cyr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5" fillId="33" borderId="10" xfId="58" applyNumberFormat="1" applyFont="1" applyFill="1" applyBorder="1" applyAlignment="1" applyProtection="1">
      <alignment horizontal="right" vertical="center" wrapText="1"/>
      <protection/>
    </xf>
    <xf numFmtId="9" fontId="5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2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8" fillId="33" borderId="11" xfId="0" applyNumberFormat="1" applyFont="1" applyFill="1" applyBorder="1" applyAlignment="1">
      <alignment horizontal="right" vertical="center" wrapText="1"/>
    </xf>
    <xf numFmtId="18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8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0"/>
      <c r="B1" s="40"/>
      <c r="C1" s="40"/>
    </row>
    <row r="2" spans="1:4" ht="25.5" customHeight="1">
      <c r="A2" s="41" t="s">
        <v>62</v>
      </c>
      <c r="B2" s="41"/>
      <c r="C2" s="41"/>
      <c r="D2" s="41"/>
    </row>
    <row r="3" spans="1:4" ht="21" customHeight="1">
      <c r="A3" s="42" t="s">
        <v>58</v>
      </c>
      <c r="B3" s="42"/>
      <c r="C3" s="42"/>
      <c r="D3" s="42"/>
    </row>
    <row r="4" spans="1:3" ht="27" customHeight="1">
      <c r="A4" s="2"/>
      <c r="B4" s="43"/>
      <c r="C4" s="43"/>
    </row>
    <row r="5" spans="1:4" ht="27.75" customHeight="1">
      <c r="A5" s="44" t="s">
        <v>0</v>
      </c>
      <c r="B5" s="45" t="s">
        <v>59</v>
      </c>
      <c r="C5" s="45" t="s">
        <v>60</v>
      </c>
      <c r="D5" s="44" t="s">
        <v>1</v>
      </c>
    </row>
    <row r="6" spans="1:4" ht="12" customHeight="1">
      <c r="A6" s="44"/>
      <c r="B6" s="45"/>
      <c r="C6" s="45"/>
      <c r="D6" s="44"/>
    </row>
    <row r="7" spans="1:4" ht="26.25" customHeight="1">
      <c r="A7" s="34" t="s">
        <v>2</v>
      </c>
      <c r="B7" s="3">
        <f>B9+B10+B11+B12+B14+B15+B16+B17+B19+B20+B21+B22+B24+B26+B27+B28+B29+B23+B25</f>
        <v>20547</v>
      </c>
      <c r="C7" s="3">
        <f>C9+C10+C11+C12+C14+C15+C16+C17+C19+C20+C21+C22+C24+C26+C27+C28+C29+C23+C25</f>
        <v>1060.19417</v>
      </c>
      <c r="D7" s="4">
        <f>C7/B7</f>
        <v>0.05159848980386431</v>
      </c>
    </row>
    <row r="8" spans="1:4" ht="19.5" customHeight="1">
      <c r="A8" s="5" t="s">
        <v>3</v>
      </c>
      <c r="B8" s="6"/>
      <c r="C8" s="7"/>
      <c r="D8" s="4"/>
    </row>
    <row r="9" spans="1:4" ht="18.75">
      <c r="A9" s="8" t="s">
        <v>4</v>
      </c>
      <c r="B9" s="9">
        <v>13411</v>
      </c>
      <c r="C9" s="35">
        <v>864.24485</v>
      </c>
      <c r="D9" s="10">
        <f>C9/B9</f>
        <v>0.06444298337185893</v>
      </c>
    </row>
    <row r="10" spans="1:4" ht="18.75" hidden="1">
      <c r="A10" s="8" t="s">
        <v>5</v>
      </c>
      <c r="B10" s="9">
        <v>0</v>
      </c>
      <c r="C10" s="35"/>
      <c r="D10" s="10"/>
    </row>
    <row r="11" spans="1:4" ht="18.75">
      <c r="A11" s="8" t="s">
        <v>6</v>
      </c>
      <c r="B11" s="9">
        <v>1720</v>
      </c>
      <c r="C11" s="35">
        <v>19.39563</v>
      </c>
      <c r="D11" s="10">
        <f aca="true" t="shared" si="0" ref="D11:D27">C11/B11</f>
        <v>0.011276529069767442</v>
      </c>
    </row>
    <row r="12" spans="1:4" ht="19.5" customHeight="1">
      <c r="A12" s="8" t="s">
        <v>7</v>
      </c>
      <c r="B12" s="9">
        <v>3902</v>
      </c>
      <c r="C12" s="35">
        <v>78.03634</v>
      </c>
      <c r="D12" s="10">
        <f t="shared" si="0"/>
        <v>0.01999906201947719</v>
      </c>
    </row>
    <row r="13" spans="1:4" ht="0.75" customHeight="1" hidden="1">
      <c r="A13" s="8"/>
      <c r="B13" s="9"/>
      <c r="C13" s="35"/>
      <c r="D13" s="10" t="e">
        <f t="shared" si="0"/>
        <v>#DIV/0!</v>
      </c>
    </row>
    <row r="14" spans="1:4" ht="56.25" customHeight="1">
      <c r="A14" s="11" t="s">
        <v>8</v>
      </c>
      <c r="B14" s="9">
        <v>160</v>
      </c>
      <c r="C14" s="35">
        <v>31.29639</v>
      </c>
      <c r="D14" s="10">
        <f t="shared" si="0"/>
        <v>0.1956024375</v>
      </c>
    </row>
    <row r="15" spans="1:4" ht="92.25" customHeight="1">
      <c r="A15" s="8" t="s">
        <v>56</v>
      </c>
      <c r="B15" s="9">
        <v>500</v>
      </c>
      <c r="C15" s="35">
        <v>7.02154</v>
      </c>
      <c r="D15" s="10">
        <f t="shared" si="0"/>
        <v>0.01404308</v>
      </c>
    </row>
    <row r="16" spans="1:4" ht="44.25" customHeight="1" hidden="1">
      <c r="A16" s="8" t="s">
        <v>49</v>
      </c>
      <c r="B16" s="9"/>
      <c r="C16" s="35"/>
      <c r="D16" s="10" t="e">
        <f t="shared" si="0"/>
        <v>#DIV/0!</v>
      </c>
    </row>
    <row r="17" spans="1:4" ht="43.5" customHeight="1">
      <c r="A17" s="12" t="s">
        <v>44</v>
      </c>
      <c r="B17" s="9">
        <v>59</v>
      </c>
      <c r="C17" s="35">
        <v>0.14188</v>
      </c>
      <c r="D17" s="10">
        <f t="shared" si="0"/>
        <v>0.0024047457627118644</v>
      </c>
    </row>
    <row r="18" spans="1:4" ht="60" customHeight="1" hidden="1">
      <c r="A18" s="13" t="s">
        <v>9</v>
      </c>
      <c r="B18" s="9"/>
      <c r="C18" s="35"/>
      <c r="D18" s="10" t="e">
        <f t="shared" si="0"/>
        <v>#DIV/0!</v>
      </c>
    </row>
    <row r="19" spans="1:4" ht="117.75" customHeight="1">
      <c r="A19" s="14" t="s">
        <v>10</v>
      </c>
      <c r="B19" s="9">
        <v>100</v>
      </c>
      <c r="C19" s="35"/>
      <c r="D19" s="10">
        <f t="shared" si="0"/>
        <v>0</v>
      </c>
    </row>
    <row r="20" spans="1:4" ht="18.75" hidden="1">
      <c r="A20" s="14" t="s">
        <v>11</v>
      </c>
      <c r="B20" s="9"/>
      <c r="C20" s="35"/>
      <c r="D20" s="10" t="e">
        <f t="shared" si="0"/>
        <v>#DIV/0!</v>
      </c>
    </row>
    <row r="21" spans="1:4" ht="56.25">
      <c r="A21" s="14" t="s">
        <v>47</v>
      </c>
      <c r="B21" s="9"/>
      <c r="C21" s="35">
        <v>7.2</v>
      </c>
      <c r="D21" s="10" t="e">
        <f t="shared" si="0"/>
        <v>#DIV/0!</v>
      </c>
    </row>
    <row r="22" spans="1:4" ht="57" customHeight="1">
      <c r="A22" s="15" t="s">
        <v>57</v>
      </c>
      <c r="B22" s="37">
        <v>400</v>
      </c>
      <c r="C22" s="38">
        <v>87.39654</v>
      </c>
      <c r="D22" s="10">
        <f t="shared" si="0"/>
        <v>0.21849135</v>
      </c>
    </row>
    <row r="23" spans="1:4" ht="37.5" hidden="1">
      <c r="A23" s="15" t="s">
        <v>55</v>
      </c>
      <c r="B23" s="37"/>
      <c r="C23" s="38"/>
      <c r="D23" s="10"/>
    </row>
    <row r="24" spans="1:4" ht="44.25" customHeight="1">
      <c r="A24" s="14" t="s">
        <v>45</v>
      </c>
      <c r="B24" s="9">
        <v>195</v>
      </c>
      <c r="C24" s="35">
        <v>9.83112</v>
      </c>
      <c r="D24" s="10">
        <f t="shared" si="0"/>
        <v>0.050416</v>
      </c>
    </row>
    <row r="25" spans="1:4" ht="37.5">
      <c r="A25" s="14" t="s">
        <v>61</v>
      </c>
      <c r="B25" s="9">
        <v>100</v>
      </c>
      <c r="C25" s="35"/>
      <c r="D25" s="10">
        <f t="shared" si="0"/>
        <v>0</v>
      </c>
    </row>
    <row r="26" spans="1:6" ht="38.25" customHeight="1">
      <c r="A26" s="16" t="s">
        <v>46</v>
      </c>
      <c r="B26" s="9"/>
      <c r="C26" s="35">
        <v>5.15256</v>
      </c>
      <c r="D26" s="10" t="e">
        <f t="shared" si="0"/>
        <v>#DIV/0!</v>
      </c>
      <c r="F26" s="17"/>
    </row>
    <row r="27" spans="1:4" ht="22.5" customHeight="1">
      <c r="A27" s="15" t="s">
        <v>12</v>
      </c>
      <c r="B27" s="9"/>
      <c r="C27" s="35">
        <v>18</v>
      </c>
      <c r="D27" s="10" t="e">
        <f t="shared" si="0"/>
        <v>#DIV/0!</v>
      </c>
    </row>
    <row r="28" spans="1:4" ht="18.75">
      <c r="A28" s="15" t="s">
        <v>52</v>
      </c>
      <c r="B28" s="18"/>
      <c r="C28" s="35">
        <v>-67.52268</v>
      </c>
      <c r="D28" s="10"/>
    </row>
    <row r="29" spans="1:4" ht="18.75">
      <c r="A29" s="15" t="s">
        <v>50</v>
      </c>
      <c r="B29" s="18"/>
      <c r="C29" s="35"/>
      <c r="D29" s="10" t="e">
        <f>C29/B29</f>
        <v>#DIV/0!</v>
      </c>
    </row>
    <row r="30" spans="1:4" ht="25.5" customHeight="1">
      <c r="A30" s="19" t="s">
        <v>13</v>
      </c>
      <c r="B30" s="39">
        <v>6204.59874</v>
      </c>
      <c r="C30" s="39">
        <v>46.24725</v>
      </c>
      <c r="D30" s="4">
        <f>C30/B30</f>
        <v>0.0074537052173659175</v>
      </c>
    </row>
    <row r="31" spans="1:4" ht="34.5" customHeight="1">
      <c r="A31" s="33" t="s">
        <v>14</v>
      </c>
      <c r="B31" s="36">
        <f>B7+B30</f>
        <v>26751.59874</v>
      </c>
      <c r="C31" s="36">
        <f>C7+C30</f>
        <v>1106.4414199999999</v>
      </c>
      <c r="D31" s="4">
        <f>C31/B31</f>
        <v>0.041359824164288427</v>
      </c>
    </row>
    <row r="32" spans="1:4" ht="27.75" customHeight="1">
      <c r="A32" s="20" t="s">
        <v>15</v>
      </c>
      <c r="B32" s="21"/>
      <c r="C32" s="21"/>
      <c r="D32" s="4"/>
    </row>
    <row r="33" spans="1:4" ht="22.5" customHeight="1">
      <c r="A33" s="5" t="s">
        <v>16</v>
      </c>
      <c r="B33" s="22">
        <f>B34+B35+B37+B36+B38</f>
        <v>6835.400000000001</v>
      </c>
      <c r="C33" s="22">
        <f>C34+C35+C37+C36+C38</f>
        <v>264.86290999999994</v>
      </c>
      <c r="D33" s="10">
        <f aca="true" t="shared" si="1" ref="D33:D40">C33/B33</f>
        <v>0.038748706732597935</v>
      </c>
    </row>
    <row r="34" spans="1:4" ht="22.5" customHeight="1">
      <c r="A34" s="23" t="s">
        <v>17</v>
      </c>
      <c r="B34" s="22">
        <v>4672.6</v>
      </c>
      <c r="C34" s="22">
        <v>133.31183</v>
      </c>
      <c r="D34" s="10">
        <f t="shared" si="1"/>
        <v>0.028530546162735943</v>
      </c>
    </row>
    <row r="35" spans="1:4" ht="21" customHeight="1">
      <c r="A35" s="23" t="s">
        <v>18</v>
      </c>
      <c r="B35" s="22">
        <v>793</v>
      </c>
      <c r="C35" s="22">
        <v>19.2</v>
      </c>
      <c r="D35" s="10">
        <f t="shared" si="1"/>
        <v>0.02421185372005044</v>
      </c>
    </row>
    <row r="36" spans="1:4" ht="18.75">
      <c r="A36" s="23" t="s">
        <v>19</v>
      </c>
      <c r="B36" s="22">
        <v>50</v>
      </c>
      <c r="C36" s="22">
        <v>0</v>
      </c>
      <c r="D36" s="10">
        <f t="shared" si="1"/>
        <v>0</v>
      </c>
    </row>
    <row r="37" spans="1:4" ht="18.75" customHeight="1">
      <c r="A37" s="23" t="s">
        <v>20</v>
      </c>
      <c r="B37" s="22">
        <v>1319.8</v>
      </c>
      <c r="C37" s="22">
        <v>112.35108</v>
      </c>
      <c r="D37" s="10">
        <f t="shared" si="1"/>
        <v>0.08512735262918623</v>
      </c>
    </row>
    <row r="38" spans="1:4" ht="18.75" customHeight="1">
      <c r="A38" s="23" t="s">
        <v>53</v>
      </c>
      <c r="B38" s="22">
        <v>0</v>
      </c>
      <c r="C38" s="22">
        <v>0</v>
      </c>
      <c r="D38" s="10" t="e">
        <f t="shared" si="1"/>
        <v>#DIV/0!</v>
      </c>
    </row>
    <row r="39" spans="1:4" ht="34.5" customHeight="1">
      <c r="A39" s="24" t="s">
        <v>21</v>
      </c>
      <c r="B39" s="22">
        <v>500</v>
      </c>
      <c r="C39" s="22">
        <v>113.026</v>
      </c>
      <c r="D39" s="10">
        <f t="shared" si="1"/>
        <v>0.226052</v>
      </c>
    </row>
    <row r="40" spans="1:4" ht="39.75" customHeight="1">
      <c r="A40" s="24" t="s">
        <v>22</v>
      </c>
      <c r="B40" s="22">
        <v>4835.26635</v>
      </c>
      <c r="C40" s="22">
        <v>0</v>
      </c>
      <c r="D40" s="10">
        <f t="shared" si="1"/>
        <v>0</v>
      </c>
    </row>
    <row r="41" spans="1:4" ht="56.25" customHeight="1" hidden="1">
      <c r="A41" s="25" t="s">
        <v>23</v>
      </c>
      <c r="B41" s="22">
        <v>1810</v>
      </c>
      <c r="C41" s="22"/>
      <c r="D41" s="10"/>
    </row>
    <row r="42" spans="1:4" ht="37.5">
      <c r="A42" s="25" t="s">
        <v>24</v>
      </c>
      <c r="B42" s="22">
        <v>0</v>
      </c>
      <c r="C42" s="22">
        <v>0</v>
      </c>
      <c r="D42" s="10" t="e">
        <f aca="true" t="shared" si="2" ref="D42:D49">C42/B42</f>
        <v>#DIV/0!</v>
      </c>
    </row>
    <row r="43" spans="1:4" ht="24.75" customHeight="1">
      <c r="A43" s="24" t="s">
        <v>25</v>
      </c>
      <c r="B43" s="22">
        <f>B44+B45+B46+B47</f>
        <v>478</v>
      </c>
      <c r="C43" s="22">
        <f>C44+C45+C46+C47</f>
        <v>0</v>
      </c>
      <c r="D43" s="10">
        <f t="shared" si="2"/>
        <v>0</v>
      </c>
    </row>
    <row r="44" spans="1:4" ht="43.5" customHeight="1" hidden="1">
      <c r="A44" s="26" t="s">
        <v>26</v>
      </c>
      <c r="B44" s="22">
        <v>0</v>
      </c>
      <c r="C44" s="22">
        <v>0</v>
      </c>
      <c r="D44" s="10" t="e">
        <f t="shared" si="2"/>
        <v>#DIV/0!</v>
      </c>
    </row>
    <row r="45" spans="1:4" ht="39.75" customHeight="1" hidden="1">
      <c r="A45" s="26" t="s">
        <v>27</v>
      </c>
      <c r="B45" s="22">
        <v>0</v>
      </c>
      <c r="C45" s="22">
        <v>0</v>
      </c>
      <c r="D45" s="10" t="e">
        <f t="shared" si="2"/>
        <v>#DIV/0!</v>
      </c>
    </row>
    <row r="46" spans="1:4" ht="18" customHeight="1" hidden="1">
      <c r="A46" s="26" t="s">
        <v>28</v>
      </c>
      <c r="B46" s="22">
        <v>0</v>
      </c>
      <c r="C46" s="22">
        <v>0</v>
      </c>
      <c r="D46" s="10" t="e">
        <f t="shared" si="2"/>
        <v>#DIV/0!</v>
      </c>
    </row>
    <row r="47" spans="1:4" ht="37.5">
      <c r="A47" s="26" t="s">
        <v>29</v>
      </c>
      <c r="B47" s="22">
        <v>478</v>
      </c>
      <c r="C47" s="22">
        <v>0</v>
      </c>
      <c r="D47" s="10">
        <f t="shared" si="2"/>
        <v>0</v>
      </c>
    </row>
    <row r="48" spans="1:4" ht="23.25" customHeight="1">
      <c r="A48" s="23" t="s">
        <v>30</v>
      </c>
      <c r="B48" s="22">
        <f>B50+B51+B49</f>
        <v>1733.2</v>
      </c>
      <c r="C48" s="22">
        <f>C50+C51+C49</f>
        <v>55.5</v>
      </c>
      <c r="D48" s="10">
        <f t="shared" si="2"/>
        <v>0.03202169397645973</v>
      </c>
    </row>
    <row r="49" spans="1:4" ht="37.5">
      <c r="A49" s="24" t="s">
        <v>31</v>
      </c>
      <c r="B49" s="22">
        <v>0</v>
      </c>
      <c r="C49" s="22">
        <v>0</v>
      </c>
      <c r="D49" s="10" t="e">
        <f t="shared" si="2"/>
        <v>#DIV/0!</v>
      </c>
    </row>
    <row r="50" spans="1:4" ht="55.5" customHeight="1">
      <c r="A50" s="26" t="s">
        <v>43</v>
      </c>
      <c r="B50" s="22">
        <v>1103.171</v>
      </c>
      <c r="C50" s="22">
        <v>0</v>
      </c>
      <c r="D50" s="10">
        <f aca="true" t="shared" si="3" ref="D50:D59">C50/B50</f>
        <v>0</v>
      </c>
    </row>
    <row r="51" spans="1:4" ht="18.75">
      <c r="A51" s="26" t="s">
        <v>32</v>
      </c>
      <c r="B51" s="22">
        <v>630.029</v>
      </c>
      <c r="C51" s="22">
        <v>55.5</v>
      </c>
      <c r="D51" s="10">
        <f t="shared" si="3"/>
        <v>0.0880911831042698</v>
      </c>
    </row>
    <row r="52" spans="1:4" ht="18.75">
      <c r="A52" s="23" t="s">
        <v>33</v>
      </c>
      <c r="B52" s="22">
        <f>B53+B54+B55+B56+B57+B59</f>
        <v>9214.93239</v>
      </c>
      <c r="C52" s="22">
        <f>C53+C54+C55+C56+C57+C59</f>
        <v>1041.56838</v>
      </c>
      <c r="D52" s="10">
        <f t="shared" si="3"/>
        <v>0.11303049614670042</v>
      </c>
    </row>
    <row r="53" spans="1:4" ht="16.5" customHeight="1">
      <c r="A53" s="27" t="s">
        <v>34</v>
      </c>
      <c r="B53" s="22">
        <v>2743.108</v>
      </c>
      <c r="C53" s="22">
        <v>616.17038</v>
      </c>
      <c r="D53" s="10">
        <f t="shared" si="3"/>
        <v>0.224624907222027</v>
      </c>
    </row>
    <row r="54" spans="1:4" ht="75">
      <c r="A54" s="26" t="s">
        <v>51</v>
      </c>
      <c r="B54" s="22">
        <v>300</v>
      </c>
      <c r="C54" s="22">
        <v>298.477</v>
      </c>
      <c r="D54" s="10">
        <f t="shared" si="3"/>
        <v>0.9949233333333333</v>
      </c>
    </row>
    <row r="55" spans="1:4" ht="18.75">
      <c r="A55" s="26" t="s">
        <v>54</v>
      </c>
      <c r="B55" s="22">
        <v>200</v>
      </c>
      <c r="C55" s="22">
        <v>0</v>
      </c>
      <c r="D55" s="10">
        <f t="shared" si="3"/>
        <v>0</v>
      </c>
    </row>
    <row r="56" spans="1:4" ht="15.75" customHeight="1">
      <c r="A56" s="29" t="e">
        <f>A26+A32+A33+A35+A36+A41+A47+A53+A54+A55</f>
        <v>#VALUE!</v>
      </c>
      <c r="B56" s="22">
        <v>1300</v>
      </c>
      <c r="C56" s="22">
        <v>126.921</v>
      </c>
      <c r="D56" s="10">
        <f t="shared" si="3"/>
        <v>0.09763153846153846</v>
      </c>
    </row>
    <row r="57" spans="1:4" ht="18.75">
      <c r="A57" s="26" t="s">
        <v>35</v>
      </c>
      <c r="B57" s="22">
        <v>4671.82439</v>
      </c>
      <c r="C57" s="22">
        <v>0</v>
      </c>
      <c r="D57" s="10">
        <f t="shared" si="3"/>
        <v>0</v>
      </c>
    </row>
    <row r="58" spans="1:4" ht="0.75" customHeight="1">
      <c r="A58" s="26" t="s">
        <v>36</v>
      </c>
      <c r="B58" s="22">
        <f>B59</f>
        <v>0</v>
      </c>
      <c r="C58" s="22">
        <f>C59</f>
        <v>0</v>
      </c>
      <c r="D58" s="10" t="e">
        <f t="shared" si="3"/>
        <v>#DIV/0!</v>
      </c>
    </row>
    <row r="59" spans="1:4" ht="18.75" hidden="1">
      <c r="A59" s="26" t="s">
        <v>37</v>
      </c>
      <c r="B59" s="22"/>
      <c r="C59" s="22"/>
      <c r="D59" s="10" t="e">
        <f t="shared" si="3"/>
        <v>#DIV/0!</v>
      </c>
    </row>
    <row r="60" spans="1:4" ht="18.75">
      <c r="A60" s="23" t="s">
        <v>38</v>
      </c>
      <c r="B60" s="22">
        <v>348.8</v>
      </c>
      <c r="C60" s="22">
        <v>29.06095</v>
      </c>
      <c r="D60" s="10">
        <f>C60/B60</f>
        <v>0.08331694380733944</v>
      </c>
    </row>
    <row r="61" spans="1:4" ht="18.75">
      <c r="A61" s="23" t="s">
        <v>39</v>
      </c>
      <c r="B61" s="22">
        <v>1215</v>
      </c>
      <c r="C61" s="22">
        <v>36.48687</v>
      </c>
      <c r="D61" s="10">
        <f>C61/B61</f>
        <v>0.03003034567901235</v>
      </c>
    </row>
    <row r="62" spans="1:4" ht="18.75">
      <c r="A62" s="23" t="s">
        <v>40</v>
      </c>
      <c r="B62" s="22">
        <v>3251</v>
      </c>
      <c r="C62" s="22">
        <v>271</v>
      </c>
      <c r="D62" s="10">
        <f>C62/B62</f>
        <v>0.08335896647185481</v>
      </c>
    </row>
    <row r="63" spans="1:4" ht="18.75">
      <c r="A63" s="28" t="s">
        <v>41</v>
      </c>
      <c r="B63" s="29">
        <f>B33+B39+B40+B42+B43+B48+B52+B60+B61+B62</f>
        <v>28411.598739999998</v>
      </c>
      <c r="C63" s="29">
        <f>C33+C39+C40+C42+C43+C48+C52+C60+C61+C62</f>
        <v>1811.5051099999998</v>
      </c>
      <c r="D63" s="10">
        <f>C63/B63</f>
        <v>0.06375935147393258</v>
      </c>
    </row>
    <row r="64" spans="1:4" ht="18.75">
      <c r="A64" s="23" t="s">
        <v>42</v>
      </c>
      <c r="B64" s="22">
        <f>B31-B63</f>
        <v>-1659.9999999999964</v>
      </c>
      <c r="C64" s="22">
        <f>C31-C63</f>
        <v>-705.06369</v>
      </c>
      <c r="D64" s="4"/>
    </row>
    <row r="65" spans="1:4" ht="18.75">
      <c r="A65" s="30" t="s">
        <v>48</v>
      </c>
      <c r="B65" s="31"/>
      <c r="C65" s="31"/>
      <c r="D65" s="32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2018-11-06T05:11:51Z</cp:lastPrinted>
  <dcterms:modified xsi:type="dcterms:W3CDTF">2020-02-13T05:57:25Z</dcterms:modified>
  <cp:category/>
  <cp:version/>
  <cp:contentType/>
  <cp:contentStatus/>
</cp:coreProperties>
</file>