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услонгер" sheetId="1" r:id="rId1"/>
  </sheets>
  <definedNames>
    <definedName name="_xlnm.Print_Titles" localSheetId="0">'суслонгер'!$A:$A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<sst xmlns="http://schemas.openxmlformats.org/spreadsheetml/2006/main" count="61" uniqueCount="61">
  <si>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Наименование </t>
  </si>
  <si>
    <t>% исполнения</t>
  </si>
  <si>
    <t>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</si>
  <si>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</si>
  <si>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</si>
  <si>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</si>
  <si>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</si>
  <si>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</si>
  <si>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</si>
  <si>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</si>
  <si>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</si>
  <si>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</si>
  <si>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городских поселений</t>
  </si>
  <si>
    <t>Доходы от оказания платных услуг и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</si>
  <si>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</si>
  <si>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</si>
  <si>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</si>
  <si>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</si>
  <si>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</si>
  <si>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</si>
  <si>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</si>
  <si>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</si>
  <si>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</si>
  <si>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</si>
  <si>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</si>
  <si>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</si>
  <si>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</si>
  <si>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</si>
  <si>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</si>
  <si>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</si>
  <si>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</si>
  <si>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Другие вопросы в области нац.экономики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</si>
  <si>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</si>
  <si>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</si>
  <si>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капитальному ремонту многоквартирных домов за счет средств бюджета Республики Марий Эл</t>
  </si>
  <si>
    <t xml:space="preserve">Обеспечение мероприятий по переселению граждан из аварийного жилищного фонда за счет средств местного бюджета </t>
  </si>
  <si>
    <t>капитальный ремонт муниципального жилищного фонда</t>
  </si>
  <si>
    <t>Комунальное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</si>
  <si>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</si>
  <si>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</si>
  <si>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</si>
  <si>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</si>
  <si>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</si>
  <si>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</si>
  <si>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прочие</t>
  </si>
  <si>
    <t>Пенсионное обеспечение</t>
  </si>
  <si>
    <t>ИТОГО расходов</t>
  </si>
  <si>
    <t>Исп. Нагаева Н.С. Ефремова И.М.</t>
  </si>
  <si>
    <t>Обеспечение проведения выборов и референдумов</t>
  </si>
  <si>
    <t>дефицит (-), профицит (+)</t>
  </si>
  <si>
    <t>Озеленение</t>
  </si>
  <si>
    <t>Невыясненные поступления</t>
  </si>
  <si>
    <t>Поступления (перечисления) по урегулированию расчетов между бюджетами</t>
  </si>
  <si>
    <t>Плата по соглашениям об установлении сервитута</t>
  </si>
  <si>
    <t>Доходы, получаемые в виде арендной платы за земли, находящиеся в собственности поселений</t>
  </si>
  <si>
    <t>Межбюджетные трансферты</t>
  </si>
  <si>
    <t>по состоянию на 01 февраля 2020 года</t>
  </si>
  <si>
    <t>план на      2020 год</t>
  </si>
  <si>
    <t>факт на 01.02.2020 г.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</si>
  <si>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</si>
  <si>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Исполнение бюджета по Городскому поселению Суслонгер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</si>
</sst>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0.0000"/>
    <numFmt numFmtId="190" formatCode="0.00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77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81" fontId="5" fillId="33" borderId="11" xfId="58" applyNumberFormat="1" applyFont="1" applyFill="1" applyBorder="1" applyAlignment="1" applyProtection="1">
      <alignment horizontal="right" vertical="center" wrapText="1"/>
      <protection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7" fillId="33" borderId="10" xfId="0" applyFont="1" applyFill="1" applyBorder="1" applyAlignment="1">
      <alignment horizontal="right" vertical="center" wrapText="1"/>
    </xf>
    <xf numFmtId="182" fontId="7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82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182" fontId="7" fillId="0" borderId="1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83" fontId="5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82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18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182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182" fontId="7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86" zoomScaleNormal="86" zoomScalePageLayoutView="0" workbookViewId="0" topLeftCell="A1">
      <selection activeCell="G7" sqref="G7"/>
    </sheetView>
  </sheetViews>
  <sheetFormatPr defaultColWidth="9.00390625" defaultRowHeight="12.75"/>
  <cols>
    <col min="1" max="1" width="70.125" style="1" customWidth="1"/>
    <col min="2" max="2" width="18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1" spans="1:3" ht="22.5" customHeight="1">
      <c r="A1" s="47"/>
      <c r="B1" s="47"/>
      <c r="C1" s="47"/>
    </row>
    <row r="2" spans="1:4" ht="24" customHeight="1">
      <c r="A2" s="48" t="s">
        <v>60</v>
      </c>
      <c r="B2" s="48"/>
      <c r="C2" s="48"/>
      <c r="D2" s="48"/>
    </row>
    <row r="3" spans="1:4" ht="21" customHeight="1">
      <c r="A3" s="48" t="s">
        <v>56</v>
      </c>
      <c r="B3" s="48"/>
      <c r="C3" s="48"/>
      <c r="D3" s="48"/>
    </row>
    <row r="4" spans="1:3" ht="20.25" customHeight="1">
      <c r="A4" s="2"/>
      <c r="B4" s="49"/>
      <c r="C4" s="49"/>
    </row>
    <row r="5" spans="1:4" ht="27.75" customHeight="1">
      <c r="A5" s="50" t="s">
        <v>0</v>
      </c>
      <c r="B5" s="51" t="s">
        <v>57</v>
      </c>
      <c r="C5" s="51" t="s">
        <v>58</v>
      </c>
      <c r="D5" s="50" t="s">
        <v>1</v>
      </c>
    </row>
    <row r="6" spans="1:4" ht="12" customHeight="1">
      <c r="A6" s="50"/>
      <c r="B6" s="51"/>
      <c r="C6" s="51"/>
      <c r="D6" s="50"/>
    </row>
    <row r="7" spans="1:4" ht="24.75" customHeight="1">
      <c r="A7" s="4" t="s">
        <v>2</v>
      </c>
      <c r="B7" s="5">
        <f>SUM(B9:B30)</f>
        <v>4817</v>
      </c>
      <c r="C7" s="5">
        <f>SUM(C9:C30)</f>
        <v>258.99979</v>
      </c>
      <c r="D7" s="6">
        <f>C7/B7</f>
        <v>0.053767861739672</v>
      </c>
    </row>
    <row r="8" spans="1:4" ht="18.75" customHeight="1">
      <c r="A8" s="7" t="s">
        <v>3</v>
      </c>
      <c r="B8" s="8"/>
      <c r="C8" s="9"/>
      <c r="D8" s="6"/>
    </row>
    <row r="9" spans="1:4" ht="18.75" customHeight="1">
      <c r="A9" s="10" t="s">
        <v>4</v>
      </c>
      <c r="B9" s="11">
        <v>3301</v>
      </c>
      <c r="C9" s="11">
        <v>218.70082</v>
      </c>
      <c r="D9" s="12">
        <f>C9/B9</f>
        <v>0.06625289912147833</v>
      </c>
    </row>
    <row r="10" spans="1:4" ht="20.25" hidden="1">
      <c r="A10" s="10" t="s">
        <v>5</v>
      </c>
      <c r="B10" s="11"/>
      <c r="C10" s="11"/>
      <c r="D10" s="12"/>
    </row>
    <row r="11" spans="1:4" ht="22.5" customHeight="1">
      <c r="A11" s="10" t="s">
        <v>6</v>
      </c>
      <c r="B11" s="11">
        <v>690</v>
      </c>
      <c r="C11" s="11">
        <v>7.45775</v>
      </c>
      <c r="D11" s="12">
        <f aca="true" t="shared" si="0" ref="D11:D30">C11/B11</f>
        <v>0.010808333333333333</v>
      </c>
    </row>
    <row r="12" spans="1:4" ht="18.75" customHeight="1">
      <c r="A12" s="10" t="s">
        <v>7</v>
      </c>
      <c r="B12" s="11">
        <v>463</v>
      </c>
      <c r="C12" s="11">
        <v>29.84404</v>
      </c>
      <c r="D12" s="12">
        <f t="shared" si="0"/>
        <v>0.064457969762419</v>
      </c>
    </row>
    <row r="13" spans="1:4" ht="19.5" customHeight="1">
      <c r="A13" s="10" t="s">
        <v>8</v>
      </c>
      <c r="B13" s="11">
        <v>8</v>
      </c>
      <c r="C13" s="11">
        <v>0.1</v>
      </c>
      <c r="D13" s="12">
        <f t="shared" si="0"/>
        <v>0.0125</v>
      </c>
    </row>
    <row r="14" spans="1:4" ht="37.5" hidden="1">
      <c r="A14" s="10" t="s">
        <v>9</v>
      </c>
      <c r="B14" s="13"/>
      <c r="C14" s="11"/>
      <c r="D14" s="12" t="e">
        <f t="shared" si="0"/>
        <v>#DIV/0!</v>
      </c>
    </row>
    <row r="15" spans="1:4" ht="75">
      <c r="A15" s="15" t="s">
        <v>12</v>
      </c>
      <c r="B15" s="11">
        <v>50</v>
      </c>
      <c r="C15" s="11">
        <v>0.22218</v>
      </c>
      <c r="D15" s="12">
        <f>C15/B15</f>
        <v>0.0044436</v>
      </c>
    </row>
    <row r="16" spans="1:4" ht="37.5">
      <c r="A16" s="10" t="s">
        <v>54</v>
      </c>
      <c r="B16" s="16">
        <v>10</v>
      </c>
      <c r="C16" s="16"/>
      <c r="D16" s="12">
        <f>C16/B16</f>
        <v>0</v>
      </c>
    </row>
    <row r="17" spans="1:4" ht="40.5" customHeight="1">
      <c r="A17" s="14" t="s">
        <v>10</v>
      </c>
      <c r="B17" s="11">
        <v>105</v>
      </c>
      <c r="C17" s="11">
        <v>2.675</v>
      </c>
      <c r="D17" s="12">
        <f>C17/B17</f>
        <v>0.025476190476190475</v>
      </c>
    </row>
    <row r="18" spans="1:4" ht="42" customHeight="1">
      <c r="A18" s="14" t="s">
        <v>11</v>
      </c>
      <c r="B18" s="11"/>
      <c r="C18" s="11"/>
      <c r="D18" s="12" t="e">
        <f>C18/B18</f>
        <v>#DIV/0!</v>
      </c>
    </row>
    <row r="19" spans="1:4" ht="116.25" customHeight="1">
      <c r="A19" s="20" t="s">
        <v>59</v>
      </c>
      <c r="B19" s="11">
        <v>30</v>
      </c>
      <c r="C19" s="11"/>
      <c r="D19" s="12">
        <f>C19/B19</f>
        <v>0</v>
      </c>
    </row>
    <row r="20" spans="1:4" ht="1.5" customHeight="1" hidden="1">
      <c r="A20" s="14" t="s">
        <v>53</v>
      </c>
      <c r="B20" s="11"/>
      <c r="C20" s="11"/>
      <c r="D20" s="12"/>
    </row>
    <row r="21" spans="1:8" ht="37.5" hidden="1">
      <c r="A21" s="18" t="s">
        <v>13</v>
      </c>
      <c r="B21" s="16"/>
      <c r="C21" s="16"/>
      <c r="D21" s="12" t="e">
        <f t="shared" si="0"/>
        <v>#DIV/0!</v>
      </c>
      <c r="H21" s="17"/>
    </row>
    <row r="22" spans="1:8" ht="20.25" hidden="1">
      <c r="A22" s="18" t="s">
        <v>14</v>
      </c>
      <c r="B22" s="46"/>
      <c r="C22" s="19"/>
      <c r="D22" s="12" t="e">
        <f t="shared" si="0"/>
        <v>#DIV/0!</v>
      </c>
      <c r="H22" s="17"/>
    </row>
    <row r="23" spans="1:8" ht="37.5">
      <c r="A23" s="20" t="s">
        <v>15</v>
      </c>
      <c r="B23" s="11">
        <v>100</v>
      </c>
      <c r="C23" s="11"/>
      <c r="D23" s="12">
        <f t="shared" si="0"/>
        <v>0</v>
      </c>
      <c r="H23" s="17"/>
    </row>
    <row r="24" spans="1:8" ht="41.25" customHeight="1">
      <c r="A24" s="20" t="s">
        <v>16</v>
      </c>
      <c r="B24" s="11">
        <v>60</v>
      </c>
      <c r="C24" s="11"/>
      <c r="D24" s="12">
        <f t="shared" si="0"/>
        <v>0</v>
      </c>
      <c r="H24" s="17"/>
    </row>
    <row r="25" spans="1:8" ht="39" customHeight="1" hidden="1">
      <c r="A25" s="20" t="s">
        <v>17</v>
      </c>
      <c r="B25" s="13"/>
      <c r="C25" s="11"/>
      <c r="D25" s="12" t="e">
        <f t="shared" si="0"/>
        <v>#DIV/0!</v>
      </c>
      <c r="H25" s="17"/>
    </row>
    <row r="26" spans="4:8" ht="20.25" hidden="1">
      <c r="D26" s="12" t="e">
        <f t="shared" si="0"/>
        <v>#DIV/0!</v>
      </c>
      <c r="H26" s="17"/>
    </row>
    <row r="27" spans="1:8" ht="21.75" customHeight="1" hidden="1">
      <c r="A27" s="21" t="s">
        <v>18</v>
      </c>
      <c r="B27" s="11"/>
      <c r="C27" s="11"/>
      <c r="D27" s="12" t="e">
        <f t="shared" si="0"/>
        <v>#DIV/0!</v>
      </c>
      <c r="H27" s="17"/>
    </row>
    <row r="28" spans="1:8" ht="20.25" hidden="1">
      <c r="A28" s="21" t="s">
        <v>19</v>
      </c>
      <c r="B28" s="11"/>
      <c r="C28" s="11"/>
      <c r="D28" s="12" t="e">
        <f t="shared" si="0"/>
        <v>#DIV/0!</v>
      </c>
      <c r="H28" s="22"/>
    </row>
    <row r="29" spans="1:4" ht="20.25" hidden="1">
      <c r="A29" s="10" t="s">
        <v>51</v>
      </c>
      <c r="B29" s="13"/>
      <c r="C29" s="11"/>
      <c r="D29" s="12" t="e">
        <f t="shared" si="0"/>
        <v>#DIV/0!</v>
      </c>
    </row>
    <row r="30" spans="1:4" ht="40.5" customHeight="1" hidden="1">
      <c r="A30" s="10" t="s">
        <v>52</v>
      </c>
      <c r="B30" s="13"/>
      <c r="C30" s="11"/>
      <c r="D30" s="12" t="e">
        <f t="shared" si="0"/>
        <v>#DIV/0!</v>
      </c>
    </row>
    <row r="31" spans="1:4" ht="26.25" customHeight="1">
      <c r="A31" s="23" t="s">
        <v>20</v>
      </c>
      <c r="B31" s="24">
        <v>4107.74236</v>
      </c>
      <c r="C31" s="25">
        <v>28.13999</v>
      </c>
      <c r="D31" s="6">
        <f>C31/B31</f>
        <v>0.006850475890118873</v>
      </c>
    </row>
    <row r="32" spans="1:4" ht="23.25" customHeight="1">
      <c r="A32" s="3" t="s">
        <v>21</v>
      </c>
      <c r="B32" s="24">
        <f>B7+B31</f>
        <v>8924.74236</v>
      </c>
      <c r="C32" s="24">
        <f>C7+C31</f>
        <v>287.13978000000003</v>
      </c>
      <c r="D32" s="6">
        <f>C32/B32</f>
        <v>0.03217345312811921</v>
      </c>
    </row>
    <row r="33" spans="1:4" ht="17.25" customHeight="1">
      <c r="A33" s="26" t="s">
        <v>22</v>
      </c>
      <c r="B33" s="27"/>
      <c r="C33" s="27"/>
      <c r="D33" s="6"/>
    </row>
    <row r="34" spans="1:4" ht="22.5" customHeight="1">
      <c r="A34" s="28" t="s">
        <v>23</v>
      </c>
      <c r="B34" s="29">
        <f>B35+B36+B37+B38+B39</f>
        <v>2940.1</v>
      </c>
      <c r="C34" s="29">
        <f>C35+C36+C37+C38+C39</f>
        <v>144.25338</v>
      </c>
      <c r="D34" s="12">
        <f aca="true" t="shared" si="1" ref="D34:D60">C34/B34</f>
        <v>0.04906410666303867</v>
      </c>
    </row>
    <row r="35" spans="1:4" ht="24.75" customHeight="1">
      <c r="A35" s="30" t="s">
        <v>24</v>
      </c>
      <c r="B35" s="29">
        <v>2150</v>
      </c>
      <c r="C35" s="29">
        <v>35</v>
      </c>
      <c r="D35" s="12">
        <f t="shared" si="1"/>
        <v>0.01627906976744186</v>
      </c>
    </row>
    <row r="36" spans="1:4" ht="22.5" customHeight="1">
      <c r="A36" s="31" t="s">
        <v>25</v>
      </c>
      <c r="B36" s="32">
        <v>601</v>
      </c>
      <c r="C36" s="29">
        <v>109.25338</v>
      </c>
      <c r="D36" s="12">
        <f t="shared" si="1"/>
        <v>0.18178599001663895</v>
      </c>
    </row>
    <row r="37" spans="1:4" ht="20.25">
      <c r="A37" s="31" t="s">
        <v>26</v>
      </c>
      <c r="B37" s="32">
        <v>10</v>
      </c>
      <c r="C37" s="29">
        <v>0</v>
      </c>
      <c r="D37" s="12">
        <v>0</v>
      </c>
    </row>
    <row r="38" spans="1:4" ht="21" customHeight="1">
      <c r="A38" s="31" t="s">
        <v>27</v>
      </c>
      <c r="B38" s="29">
        <v>179.1</v>
      </c>
      <c r="C38" s="29">
        <v>0</v>
      </c>
      <c r="D38" s="12">
        <f t="shared" si="1"/>
        <v>0</v>
      </c>
    </row>
    <row r="39" spans="1:4" ht="21" customHeight="1">
      <c r="A39" s="31" t="s">
        <v>48</v>
      </c>
      <c r="B39" s="29">
        <v>0</v>
      </c>
      <c r="C39" s="29">
        <v>0</v>
      </c>
      <c r="D39" s="12" t="e">
        <f t="shared" si="1"/>
        <v>#DIV/0!</v>
      </c>
    </row>
    <row r="40" spans="1:4" ht="20.25">
      <c r="A40" s="33" t="s">
        <v>28</v>
      </c>
      <c r="B40" s="29">
        <v>195</v>
      </c>
      <c r="C40" s="29">
        <v>15.33999</v>
      </c>
      <c r="D40" s="12">
        <f t="shared" si="1"/>
        <v>0.07866661538461539</v>
      </c>
    </row>
    <row r="41" spans="1:4" ht="40.5" customHeight="1">
      <c r="A41" s="33" t="s">
        <v>29</v>
      </c>
      <c r="B41" s="29">
        <v>43.71714</v>
      </c>
      <c r="C41" s="29">
        <v>0</v>
      </c>
      <c r="D41" s="12">
        <f t="shared" si="1"/>
        <v>0</v>
      </c>
    </row>
    <row r="42" spans="1:4" ht="37.5">
      <c r="A42" s="34" t="s">
        <v>30</v>
      </c>
      <c r="B42" s="29">
        <v>1213.33538</v>
      </c>
      <c r="C42" s="29">
        <v>0</v>
      </c>
      <c r="D42" s="12">
        <f t="shared" si="1"/>
        <v>0</v>
      </c>
    </row>
    <row r="43" spans="1:4" ht="17.25" customHeight="1">
      <c r="A43" s="35" t="s">
        <v>31</v>
      </c>
      <c r="B43" s="29">
        <v>699.434</v>
      </c>
      <c r="C43" s="29">
        <v>0</v>
      </c>
      <c r="D43" s="12">
        <f t="shared" si="1"/>
        <v>0</v>
      </c>
    </row>
    <row r="44" spans="1:4" ht="17.25" customHeight="1" hidden="1">
      <c r="A44" s="33" t="s">
        <v>32</v>
      </c>
      <c r="B44" s="29">
        <f>B45+B46+B47+B48</f>
        <v>0</v>
      </c>
      <c r="C44" s="29">
        <f>C45+C46+C47+C48</f>
        <v>0</v>
      </c>
      <c r="D44" s="12" t="e">
        <f t="shared" si="1"/>
        <v>#DIV/0!</v>
      </c>
    </row>
    <row r="45" spans="1:4" ht="54" customHeight="1" hidden="1">
      <c r="A45" s="36" t="s">
        <v>33</v>
      </c>
      <c r="B45" s="29">
        <v>0</v>
      </c>
      <c r="C45" s="29">
        <v>0</v>
      </c>
      <c r="D45" s="12" t="e">
        <f t="shared" si="1"/>
        <v>#DIV/0!</v>
      </c>
    </row>
    <row r="46" spans="1:4" ht="52.5" customHeight="1" hidden="1">
      <c r="A46" s="37" t="s">
        <v>34</v>
      </c>
      <c r="B46" s="29">
        <v>0</v>
      </c>
      <c r="C46" s="29">
        <v>0</v>
      </c>
      <c r="D46" s="12" t="e">
        <f t="shared" si="1"/>
        <v>#DIV/0!</v>
      </c>
    </row>
    <row r="47" spans="1:4" ht="55.5" customHeight="1" hidden="1">
      <c r="A47" s="38" t="s">
        <v>35</v>
      </c>
      <c r="B47" s="29">
        <v>0</v>
      </c>
      <c r="C47" s="29">
        <v>0</v>
      </c>
      <c r="D47" s="12" t="e">
        <f t="shared" si="1"/>
        <v>#DIV/0!</v>
      </c>
    </row>
    <row r="48" spans="1:4" ht="22.5" customHeight="1" hidden="1">
      <c r="A48" s="38" t="s">
        <v>36</v>
      </c>
      <c r="B48" s="29">
        <v>0</v>
      </c>
      <c r="C48" s="29"/>
      <c r="D48" s="12" t="e">
        <f t="shared" si="1"/>
        <v>#DIV/0!</v>
      </c>
    </row>
    <row r="49" spans="1:4" ht="19.5" customHeight="1">
      <c r="A49" s="31" t="s">
        <v>37</v>
      </c>
      <c r="B49" s="29">
        <f>B50+B51+B52</f>
        <v>0</v>
      </c>
      <c r="C49" s="29">
        <f>C50+C51+C52</f>
        <v>0</v>
      </c>
      <c r="D49" s="12" t="e">
        <f t="shared" si="1"/>
        <v>#DIV/0!</v>
      </c>
    </row>
    <row r="50" spans="1:4" ht="62.25" customHeight="1">
      <c r="A50" s="37" t="s">
        <v>38</v>
      </c>
      <c r="B50" s="29">
        <v>0</v>
      </c>
      <c r="C50" s="29">
        <v>0</v>
      </c>
      <c r="D50" s="12" t="e">
        <f t="shared" si="1"/>
        <v>#DIV/0!</v>
      </c>
    </row>
    <row r="51" spans="1:4" ht="58.5" customHeight="1" hidden="1">
      <c r="A51" s="37" t="s">
        <v>39</v>
      </c>
      <c r="B51" s="29"/>
      <c r="C51" s="29"/>
      <c r="D51" s="12" t="e">
        <f t="shared" si="1"/>
        <v>#DIV/0!</v>
      </c>
    </row>
    <row r="52" spans="1:4" ht="20.25">
      <c r="A52" s="37" t="s">
        <v>40</v>
      </c>
      <c r="B52" s="29">
        <v>0</v>
      </c>
      <c r="C52" s="29">
        <v>0</v>
      </c>
      <c r="D52" s="12" t="e">
        <f t="shared" si="1"/>
        <v>#DIV/0!</v>
      </c>
    </row>
    <row r="53" spans="1:4" ht="20.25">
      <c r="A53" s="31" t="s">
        <v>41</v>
      </c>
      <c r="B53" s="29">
        <f>B55+B54+B56+B57</f>
        <v>3603.9558399999996</v>
      </c>
      <c r="C53" s="29">
        <f>C55+C54+C56+C57</f>
        <v>0</v>
      </c>
      <c r="D53" s="12">
        <f t="shared" si="1"/>
        <v>0</v>
      </c>
    </row>
    <row r="54" spans="1:4" ht="20.25">
      <c r="A54" s="39" t="s">
        <v>42</v>
      </c>
      <c r="B54" s="29">
        <v>440.354</v>
      </c>
      <c r="C54" s="29">
        <v>0</v>
      </c>
      <c r="D54" s="12">
        <f t="shared" si="1"/>
        <v>0</v>
      </c>
    </row>
    <row r="55" spans="1:4" ht="21.75" customHeight="1">
      <c r="A55" s="37" t="s">
        <v>43</v>
      </c>
      <c r="B55" s="29">
        <v>2532.91898</v>
      </c>
      <c r="C55" s="29">
        <v>0</v>
      </c>
      <c r="D55" s="12">
        <f t="shared" si="1"/>
        <v>0</v>
      </c>
    </row>
    <row r="56" spans="1:4" ht="20.25" customHeight="1">
      <c r="A56" s="37" t="s">
        <v>50</v>
      </c>
      <c r="B56" s="29">
        <v>455.70286</v>
      </c>
      <c r="C56" s="29">
        <v>0</v>
      </c>
      <c r="D56" s="12">
        <f t="shared" si="1"/>
        <v>0</v>
      </c>
    </row>
    <row r="57" spans="1:4" ht="20.25">
      <c r="A57" s="37" t="s">
        <v>44</v>
      </c>
      <c r="B57" s="29">
        <v>174.98</v>
      </c>
      <c r="C57" s="29">
        <v>0</v>
      </c>
      <c r="D57" s="12">
        <f t="shared" si="1"/>
        <v>0</v>
      </c>
    </row>
    <row r="58" spans="1:4" ht="20.25">
      <c r="A58" s="31" t="s">
        <v>45</v>
      </c>
      <c r="B58" s="29">
        <v>279.9</v>
      </c>
      <c r="C58" s="29">
        <v>0</v>
      </c>
      <c r="D58" s="12">
        <f t="shared" si="1"/>
        <v>0</v>
      </c>
    </row>
    <row r="59" spans="1:4" ht="20.25">
      <c r="A59" s="31" t="s">
        <v>55</v>
      </c>
      <c r="B59" s="29">
        <v>0</v>
      </c>
      <c r="C59" s="29">
        <v>0</v>
      </c>
      <c r="D59" s="12" t="e">
        <f t="shared" si="1"/>
        <v>#DIV/0!</v>
      </c>
    </row>
    <row r="60" spans="1:4" ht="20.25">
      <c r="A60" s="40" t="s">
        <v>46</v>
      </c>
      <c r="B60" s="41">
        <f>B34+B40+B41+B42+B43+B49+B53+B58+B59</f>
        <v>8975.44236</v>
      </c>
      <c r="C60" s="41">
        <f>C34+C40+C41+C42+C43+C49+C53+C58+C59</f>
        <v>159.59337</v>
      </c>
      <c r="D60" s="6">
        <f t="shared" si="1"/>
        <v>0.01778111469037388</v>
      </c>
    </row>
    <row r="61" spans="1:4" ht="20.25">
      <c r="A61" s="42" t="s">
        <v>49</v>
      </c>
      <c r="B61" s="43">
        <f>B32+(-B60)</f>
        <v>-50.69999999999891</v>
      </c>
      <c r="C61" s="43">
        <f>C32+(-C60)</f>
        <v>127.54641000000004</v>
      </c>
      <c r="D61" s="6"/>
    </row>
    <row r="62" spans="1:4" ht="16.5">
      <c r="A62" s="44" t="s">
        <v>47</v>
      </c>
      <c r="B62" s="45"/>
      <c r="C62" s="45"/>
      <c r="D62" s="4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2020-02-13T06:10:20Z</dcterms:modified>
  <cp:category/>
  <cp:version/>
  <cp:contentType/>
  <cp:contentStatus/>
</cp:coreProperties>
</file>