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<sst xmlns="http://schemas.openxmlformats.org/spreadsheetml/2006/main" count="66" uniqueCount="65">
  <si>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</si>
  <si>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% исп.-ия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</si>
  <si>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</si>
  <si>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</si>
  <si>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</si>
  <si>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</si>
  <si>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</si>
  <si>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</si>
  <si>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</si>
  <si>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</si>
  <si>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</si>
  <si>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</si>
  <si>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Прочие доходы от компенсации затрат  бюджетов поселений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</si>
  <si>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</si>
  <si>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</si>
  <si>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</si>
  <si>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</si>
  <si>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</si>
  <si>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</si>
  <si>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</si>
  <si>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</si>
  <si>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</si>
  <si>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</si>
  <si>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</si>
  <si>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</si>
  <si>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</si>
  <si>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</si>
  <si>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</si>
  <si>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</si>
  <si>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</si>
  <si>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</si>
  <si>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</si>
  <si>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</si>
  <si>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</si>
  <si>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</si>
  <si>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</si>
  <si>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</si>
  <si>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</si>
  <si>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</si>
  <si>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</si>
  <si>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</si>
  <si>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</si>
  <si>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</si>
  <si>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</si>
  <si>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</si>
  <si>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</si>
  <si>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</si>
  <si>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</si>
  <si>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</si>
  <si>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</si>
  <si>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</si>
  <si>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</si>
  <si>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</si>
  <si>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Обеспечение проведения выборов и референдумов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</si>
  <si>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</si>
  <si>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</si>
  <si>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</si>
  <si>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</si>
  <si>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</si>
  <si>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</si>
  <si>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</si>
  <si>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по состоянию на 01 февраля 2020 года</t>
  </si>
  <si>
    <t>план на          2020 год</t>
  </si>
  <si>
    <t>факт на 01.02.2020 г.</t>
  </si>
  <si>
    <t>Исполнение бюджета по Городскому поселению Красногорский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</si>
</sst>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18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83" fontId="1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3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4" xfId="0" applyNumberFormat="1" applyFont="1" applyFill="1" applyBorder="1" applyAlignment="1">
      <alignment horizontal="right" vertical="center" wrapText="1"/>
    </xf>
    <xf numFmtId="18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83" fontId="11" fillId="33" borderId="14" xfId="0" applyNumberFormat="1" applyFont="1" applyFill="1" applyBorder="1" applyAlignment="1">
      <alignment horizontal="center" vertical="center" wrapText="1"/>
    </xf>
    <xf numFmtId="183" fontId="7" fillId="33" borderId="14" xfId="0" applyNumberFormat="1" applyFont="1" applyFill="1" applyBorder="1" applyAlignment="1">
      <alignment horizontal="center" vertical="center" wrapText="1"/>
    </xf>
    <xf numFmtId="183" fontId="9" fillId="0" borderId="14" xfId="0" applyNumberFormat="1" applyFont="1" applyBorder="1" applyAlignment="1">
      <alignment horizontal="center" vertical="center" wrapText="1"/>
    </xf>
    <xf numFmtId="183" fontId="9" fillId="0" borderId="14" xfId="0" applyNumberFormat="1" applyFont="1" applyBorder="1" applyAlignment="1">
      <alignment vertical="center" wrapText="1"/>
    </xf>
    <xf numFmtId="183" fontId="9" fillId="33" borderId="14" xfId="0" applyNumberFormat="1" applyFont="1" applyFill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183" fontId="9" fillId="0" borderId="14" xfId="0" applyNumberFormat="1" applyFont="1" applyBorder="1" applyAlignment="1">
      <alignment horizontal="right" vertical="center" wrapText="1"/>
    </xf>
    <xf numFmtId="9" fontId="7" fillId="0" borderId="15" xfId="55" applyFont="1" applyFill="1" applyBorder="1" applyAlignment="1" applyProtection="1">
      <alignment horizontal="center" vertical="center" wrapText="1"/>
      <protection/>
    </xf>
    <xf numFmtId="9" fontId="9" fillId="0" borderId="15" xfId="55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top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1">
      <selection activeCell="H10" sqref="H10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3"/>
      <c r="B1" s="43"/>
      <c r="C1" s="43"/>
    </row>
    <row r="2" spans="1:4" ht="26.25" customHeight="1">
      <c r="A2" s="44" t="s">
        <v>64</v>
      </c>
      <c r="B2" s="44"/>
      <c r="C2" s="44"/>
      <c r="D2" s="44"/>
    </row>
    <row r="3" spans="1:4" ht="21" customHeight="1">
      <c r="A3" s="45" t="s">
        <v>61</v>
      </c>
      <c r="B3" s="45"/>
      <c r="C3" s="45"/>
      <c r="D3" s="45"/>
    </row>
    <row r="4" spans="1:3" ht="27" customHeight="1">
      <c r="A4" s="2"/>
      <c r="B4" s="46"/>
      <c r="C4" s="46"/>
    </row>
    <row r="5" spans="1:4" ht="27.75" customHeight="1">
      <c r="A5" s="47" t="s">
        <v>0</v>
      </c>
      <c r="B5" s="48" t="s">
        <v>62</v>
      </c>
      <c r="C5" s="49" t="s">
        <v>63</v>
      </c>
      <c r="D5" s="50" t="s">
        <v>1</v>
      </c>
    </row>
    <row r="6" spans="1:4" ht="15.75" customHeight="1">
      <c r="A6" s="47"/>
      <c r="B6" s="48"/>
      <c r="C6" s="49"/>
      <c r="D6" s="50"/>
    </row>
    <row r="7" spans="1:4" ht="30" customHeight="1">
      <c r="A7" s="3" t="s">
        <v>2</v>
      </c>
      <c r="B7" s="4">
        <f>SUM(B9:B29)</f>
        <v>17000</v>
      </c>
      <c r="C7" s="4">
        <f>SUM(C9:C29)</f>
        <v>1030.8931899999998</v>
      </c>
      <c r="D7" s="40">
        <f>C7/B7</f>
        <v>0.06064077588235293</v>
      </c>
    </row>
    <row r="8" spans="1:4" ht="17.25" customHeight="1">
      <c r="A8" s="5" t="s">
        <v>3</v>
      </c>
      <c r="B8" s="6"/>
      <c r="C8" s="31"/>
      <c r="D8" s="40"/>
    </row>
    <row r="9" spans="1:4" ht="21.75" customHeight="1">
      <c r="A9" s="7" t="s">
        <v>4</v>
      </c>
      <c r="B9" s="8">
        <v>13725</v>
      </c>
      <c r="C9" s="32">
        <v>876.33768</v>
      </c>
      <c r="D9" s="41">
        <f>C9/B9</f>
        <v>0.06384973989071038</v>
      </c>
    </row>
    <row r="10" spans="1:4" ht="20.25">
      <c r="A10" s="7" t="s">
        <v>5</v>
      </c>
      <c r="B10" s="8">
        <v>12</v>
      </c>
      <c r="C10" s="32">
        <v>0.0695</v>
      </c>
      <c r="D10" s="41">
        <f>C10/B10</f>
        <v>0.005791666666666667</v>
      </c>
    </row>
    <row r="11" spans="1:4" ht="24" customHeight="1">
      <c r="A11" s="7" t="s">
        <v>6</v>
      </c>
      <c r="B11" s="8">
        <v>875</v>
      </c>
      <c r="C11" s="32">
        <v>10.05374</v>
      </c>
      <c r="D11" s="41">
        <f>C11/B11</f>
        <v>0.01148998857142857</v>
      </c>
    </row>
    <row r="12" spans="1:4" ht="19.5" customHeight="1">
      <c r="A12" s="7" t="s">
        <v>7</v>
      </c>
      <c r="B12" s="8">
        <v>1061</v>
      </c>
      <c r="C12" s="32">
        <v>87.41024</v>
      </c>
      <c r="D12" s="41">
        <f>C12/B12</f>
        <v>0.08238476908576814</v>
      </c>
    </row>
    <row r="13" spans="1:4" ht="27" customHeight="1" hidden="1">
      <c r="A13" s="7" t="s">
        <v>8</v>
      </c>
      <c r="B13" s="8"/>
      <c r="C13" s="32"/>
      <c r="D13" s="41" t="e">
        <f>C13/B13</f>
        <v>#DIV/0!</v>
      </c>
    </row>
    <row r="14" spans="1:4" ht="39" hidden="1">
      <c r="A14" s="7" t="s">
        <v>9</v>
      </c>
      <c r="B14" s="8"/>
      <c r="C14" s="32"/>
      <c r="D14" s="41"/>
    </row>
    <row r="15" spans="1:8" ht="61.5" customHeight="1">
      <c r="A15" s="7" t="s">
        <v>10</v>
      </c>
      <c r="B15" s="8">
        <v>300</v>
      </c>
      <c r="C15" s="32">
        <v>13.8457</v>
      </c>
      <c r="D15" s="41">
        <f aca="true" t="shared" si="0" ref="D15:D24">C15/B15</f>
        <v>0.04615233333333334</v>
      </c>
      <c r="H15" s="9"/>
    </row>
    <row r="16" spans="1:4" ht="42" customHeight="1">
      <c r="A16" s="10" t="s">
        <v>11</v>
      </c>
      <c r="B16" s="8">
        <v>197</v>
      </c>
      <c r="C16" s="32"/>
      <c r="D16" s="41">
        <f t="shared" si="0"/>
        <v>0</v>
      </c>
    </row>
    <row r="17" spans="1:4" ht="20.25" hidden="1">
      <c r="A17" s="7" t="s">
        <v>12</v>
      </c>
      <c r="B17" s="8"/>
      <c r="C17" s="32"/>
      <c r="D17" s="41" t="e">
        <f t="shared" si="0"/>
        <v>#DIV/0!</v>
      </c>
    </row>
    <row r="18" spans="1:4" ht="33" customHeight="1" hidden="1">
      <c r="A18" s="11" t="s">
        <v>13</v>
      </c>
      <c r="B18" s="8"/>
      <c r="C18" s="32"/>
      <c r="D18" s="41" t="e">
        <f t="shared" si="0"/>
        <v>#DIV/0!</v>
      </c>
    </row>
    <row r="19" spans="1:4" ht="39">
      <c r="A19" s="11" t="s">
        <v>14</v>
      </c>
      <c r="B19" s="8">
        <v>370</v>
      </c>
      <c r="C19" s="32">
        <v>30.03229</v>
      </c>
      <c r="D19" s="41">
        <f t="shared" si="0"/>
        <v>0.08116835135135135</v>
      </c>
    </row>
    <row r="20" spans="1:4" ht="39">
      <c r="A20" s="12" t="s">
        <v>15</v>
      </c>
      <c r="B20" s="8">
        <v>65</v>
      </c>
      <c r="C20" s="32"/>
      <c r="D20" s="41">
        <f t="shared" si="0"/>
        <v>0</v>
      </c>
    </row>
    <row r="21" spans="1:4" ht="39">
      <c r="A21" s="7" t="s">
        <v>16</v>
      </c>
      <c r="B21" s="8"/>
      <c r="C21" s="32">
        <v>9.08324</v>
      </c>
      <c r="D21" s="41" t="e">
        <f t="shared" si="0"/>
        <v>#DIV/0!</v>
      </c>
    </row>
    <row r="22" spans="1:4" ht="26.25" customHeight="1" hidden="1">
      <c r="A22" s="7" t="s">
        <v>17</v>
      </c>
      <c r="B22" s="8"/>
      <c r="C22" s="32"/>
      <c r="D22" s="41" t="e">
        <f t="shared" si="0"/>
        <v>#DIV/0!</v>
      </c>
    </row>
    <row r="23" spans="1:4" ht="58.5">
      <c r="A23" s="7" t="s">
        <v>18</v>
      </c>
      <c r="B23" s="8">
        <v>95</v>
      </c>
      <c r="C23" s="32">
        <v>4.0608</v>
      </c>
      <c r="D23" s="41">
        <f t="shared" si="0"/>
        <v>0.042745263157894745</v>
      </c>
    </row>
    <row r="24" spans="1:4" ht="38.25" customHeight="1">
      <c r="A24" s="42" t="s">
        <v>60</v>
      </c>
      <c r="B24" s="8">
        <v>300</v>
      </c>
      <c r="C24" s="32"/>
      <c r="D24" s="41">
        <f t="shared" si="0"/>
        <v>0</v>
      </c>
    </row>
    <row r="25" spans="1:4" ht="39" hidden="1">
      <c r="A25" s="7" t="s">
        <v>19</v>
      </c>
      <c r="B25" s="8"/>
      <c r="C25" s="32"/>
      <c r="D25" s="41"/>
    </row>
    <row r="26" spans="1:4" ht="41.25" customHeight="1" hidden="1">
      <c r="A26" s="13"/>
      <c r="B26" s="8"/>
      <c r="C26" s="32"/>
      <c r="D26" s="41" t="e">
        <f aca="true" t="shared" si="1" ref="D26:D31">C26/B26</f>
        <v>#DIV/0!</v>
      </c>
    </row>
    <row r="27" spans="1:4" ht="24" customHeight="1" hidden="1">
      <c r="A27" s="14" t="s">
        <v>20</v>
      </c>
      <c r="B27" s="8"/>
      <c r="C27" s="32"/>
      <c r="D27" s="41" t="e">
        <f t="shared" si="1"/>
        <v>#DIV/0!</v>
      </c>
    </row>
    <row r="28" spans="1:4" ht="20.25" hidden="1">
      <c r="A28" s="15" t="s">
        <v>21</v>
      </c>
      <c r="B28" s="8"/>
      <c r="C28" s="32">
        <v>0</v>
      </c>
      <c r="D28" s="41" t="e">
        <f t="shared" si="1"/>
        <v>#DIV/0!</v>
      </c>
    </row>
    <row r="29" spans="1:4" ht="0.75" customHeight="1" hidden="1">
      <c r="A29" s="7" t="s">
        <v>22</v>
      </c>
      <c r="B29" s="8"/>
      <c r="C29" s="32"/>
      <c r="D29" s="41" t="e">
        <f t="shared" si="1"/>
        <v>#DIV/0!</v>
      </c>
    </row>
    <row r="30" spans="1:4" ht="30.75" customHeight="1">
      <c r="A30" s="16" t="s">
        <v>49</v>
      </c>
      <c r="B30" s="17">
        <v>6011.43842</v>
      </c>
      <c r="C30" s="33">
        <v>19.46</v>
      </c>
      <c r="D30" s="40">
        <f t="shared" si="1"/>
        <v>0.0032371619969118804</v>
      </c>
    </row>
    <row r="31" spans="1:4" ht="31.5" customHeight="1">
      <c r="A31" s="18" t="s">
        <v>23</v>
      </c>
      <c r="B31" s="19">
        <f>B7+B30</f>
        <v>23011.43842</v>
      </c>
      <c r="C31" s="34">
        <f>C7+C30</f>
        <v>1050.3531899999998</v>
      </c>
      <c r="D31" s="40">
        <f t="shared" si="1"/>
        <v>0.04564482979417329</v>
      </c>
    </row>
    <row r="32" spans="1:4" ht="22.5" customHeight="1">
      <c r="A32" s="20" t="s">
        <v>24</v>
      </c>
      <c r="B32" s="21"/>
      <c r="C32" s="35"/>
      <c r="D32" s="40"/>
    </row>
    <row r="33" spans="1:4" ht="22.5" customHeight="1">
      <c r="A33" s="15" t="s">
        <v>25</v>
      </c>
      <c r="B33" s="24">
        <f>B34+B35+B36+B37+B38</f>
        <v>7385.5</v>
      </c>
      <c r="C33" s="36">
        <f>C34+C35+C36+C37+C38</f>
        <v>208.12806</v>
      </c>
      <c r="D33" s="41">
        <f aca="true" t="shared" si="2" ref="D33:D66">C33/B33</f>
        <v>0.028180632320086656</v>
      </c>
    </row>
    <row r="34" spans="1:4" ht="22.5" customHeight="1">
      <c r="A34" s="23" t="s">
        <v>50</v>
      </c>
      <c r="B34" s="24">
        <v>5137.7</v>
      </c>
      <c r="C34" s="36">
        <v>78.18506</v>
      </c>
      <c r="D34" s="41">
        <f t="shared" si="2"/>
        <v>0.015217910738268095</v>
      </c>
    </row>
    <row r="35" spans="1:4" ht="27" customHeight="1">
      <c r="A35" s="23" t="s">
        <v>51</v>
      </c>
      <c r="B35" s="24">
        <v>705</v>
      </c>
      <c r="C35" s="36">
        <v>0</v>
      </c>
      <c r="D35" s="41">
        <f t="shared" si="2"/>
        <v>0</v>
      </c>
    </row>
    <row r="36" spans="1:4" ht="20.25">
      <c r="A36" s="23" t="s">
        <v>26</v>
      </c>
      <c r="B36" s="24">
        <v>50</v>
      </c>
      <c r="C36" s="36">
        <v>0</v>
      </c>
      <c r="D36" s="41">
        <f t="shared" si="2"/>
        <v>0</v>
      </c>
    </row>
    <row r="37" spans="1:4" ht="29.25" customHeight="1">
      <c r="A37" s="23" t="s">
        <v>52</v>
      </c>
      <c r="B37" s="24">
        <v>1492.8</v>
      </c>
      <c r="C37" s="36">
        <v>129.943</v>
      </c>
      <c r="D37" s="41">
        <f t="shared" si="2"/>
        <v>0.08704648981779207</v>
      </c>
    </row>
    <row r="38" spans="1:4" ht="29.25" customHeight="1">
      <c r="A38" s="23" t="s">
        <v>53</v>
      </c>
      <c r="B38" s="24">
        <v>0</v>
      </c>
      <c r="C38" s="36">
        <v>0</v>
      </c>
      <c r="D38" s="41" t="e">
        <f t="shared" si="2"/>
        <v>#DIV/0!</v>
      </c>
    </row>
    <row r="39" spans="1:4" ht="25.5" customHeight="1">
      <c r="A39" s="25" t="s">
        <v>27</v>
      </c>
      <c r="B39" s="24">
        <v>390</v>
      </c>
      <c r="C39" s="36">
        <v>19.46</v>
      </c>
      <c r="D39" s="41">
        <f t="shared" si="2"/>
        <v>0.0498974358974359</v>
      </c>
    </row>
    <row r="40" spans="1:4" ht="24" customHeight="1">
      <c r="A40" s="25" t="s">
        <v>54</v>
      </c>
      <c r="B40" s="24">
        <v>100</v>
      </c>
      <c r="C40" s="36">
        <v>0</v>
      </c>
      <c r="D40" s="41">
        <f t="shared" si="2"/>
        <v>0</v>
      </c>
    </row>
    <row r="41" spans="1:4" ht="1.5" customHeight="1" hidden="1">
      <c r="A41" s="25" t="s">
        <v>28</v>
      </c>
      <c r="B41" s="24">
        <v>0</v>
      </c>
      <c r="C41" s="36"/>
      <c r="D41" s="41" t="e">
        <f t="shared" si="2"/>
        <v>#DIV/0!</v>
      </c>
    </row>
    <row r="42" spans="1:4" ht="44.25" customHeight="1">
      <c r="A42" s="25" t="s">
        <v>55</v>
      </c>
      <c r="B42" s="24">
        <v>3554.4055</v>
      </c>
      <c r="C42" s="36">
        <v>548.8992</v>
      </c>
      <c r="D42" s="41">
        <f t="shared" si="2"/>
        <v>0.15442785017072475</v>
      </c>
    </row>
    <row r="43" spans="1:4" ht="20.25">
      <c r="A43" s="25" t="s">
        <v>56</v>
      </c>
      <c r="B43" s="24">
        <v>0</v>
      </c>
      <c r="C43" s="36">
        <v>0</v>
      </c>
      <c r="D43" s="41" t="e">
        <f t="shared" si="2"/>
        <v>#DIV/0!</v>
      </c>
    </row>
    <row r="44" spans="1:4" ht="26.25" customHeight="1">
      <c r="A44" s="25" t="s">
        <v>29</v>
      </c>
      <c r="B44" s="24">
        <v>200</v>
      </c>
      <c r="C44" s="36">
        <v>0</v>
      </c>
      <c r="D44" s="41">
        <f t="shared" si="2"/>
        <v>0</v>
      </c>
    </row>
    <row r="45" spans="1:4" ht="0.75" customHeight="1" hidden="1">
      <c r="A45" s="26" t="s">
        <v>30</v>
      </c>
      <c r="B45" s="24">
        <v>0</v>
      </c>
      <c r="C45" s="36"/>
      <c r="D45" s="41" t="e">
        <f t="shared" si="2"/>
        <v>#DIV/0!</v>
      </c>
    </row>
    <row r="46" spans="1:4" ht="58.5" hidden="1">
      <c r="A46" s="26" t="s">
        <v>31</v>
      </c>
      <c r="B46" s="24">
        <v>0</v>
      </c>
      <c r="C46" s="36"/>
      <c r="D46" s="41" t="e">
        <f t="shared" si="2"/>
        <v>#DIV/0!</v>
      </c>
    </row>
    <row r="47" spans="1:4" ht="58.5" hidden="1">
      <c r="A47" s="26" t="s">
        <v>32</v>
      </c>
      <c r="B47" s="24">
        <v>0</v>
      </c>
      <c r="C47" s="36"/>
      <c r="D47" s="41" t="e">
        <f t="shared" si="2"/>
        <v>#DIV/0!</v>
      </c>
    </row>
    <row r="48" spans="1:4" ht="20.25">
      <c r="A48" s="26" t="s">
        <v>33</v>
      </c>
      <c r="B48" s="24">
        <v>30.8</v>
      </c>
      <c r="C48" s="36">
        <v>0</v>
      </c>
      <c r="D48" s="41">
        <f t="shared" si="2"/>
        <v>0</v>
      </c>
    </row>
    <row r="49" spans="1:4" ht="20.25">
      <c r="A49" s="23" t="s">
        <v>34</v>
      </c>
      <c r="B49" s="24">
        <f>B50+B51+B55+B56+B52+B53+B54</f>
        <v>748</v>
      </c>
      <c r="C49" s="36">
        <f>C50+C51+C55+C56+C52+C53+C54</f>
        <v>0</v>
      </c>
      <c r="D49" s="41">
        <f t="shared" si="2"/>
        <v>0</v>
      </c>
    </row>
    <row r="50" spans="1:4" ht="0.75" customHeight="1">
      <c r="A50" s="26" t="s">
        <v>35</v>
      </c>
      <c r="B50" s="24"/>
      <c r="C50" s="36">
        <v>0</v>
      </c>
      <c r="D50" s="41" t="e">
        <f t="shared" si="2"/>
        <v>#DIV/0!</v>
      </c>
    </row>
    <row r="51" spans="1:4" ht="63" customHeight="1">
      <c r="A51" s="26" t="s">
        <v>36</v>
      </c>
      <c r="B51" s="24">
        <v>0</v>
      </c>
      <c r="C51" s="36">
        <v>0</v>
      </c>
      <c r="D51" s="41" t="e">
        <f t="shared" si="2"/>
        <v>#DIV/0!</v>
      </c>
    </row>
    <row r="52" spans="1:4" ht="0.75" customHeight="1">
      <c r="A52" s="26" t="s">
        <v>37</v>
      </c>
      <c r="B52" s="24"/>
      <c r="C52" s="36"/>
      <c r="D52" s="41" t="e">
        <f t="shared" si="2"/>
        <v>#DIV/0!</v>
      </c>
    </row>
    <row r="53" spans="1:4" ht="43.5" customHeight="1">
      <c r="A53" s="26" t="s">
        <v>38</v>
      </c>
      <c r="B53" s="24">
        <v>388</v>
      </c>
      <c r="C53" s="36">
        <v>0</v>
      </c>
      <c r="D53" s="41">
        <f t="shared" si="2"/>
        <v>0</v>
      </c>
    </row>
    <row r="54" spans="1:4" ht="20.25">
      <c r="A54" s="26" t="s">
        <v>57</v>
      </c>
      <c r="B54" s="24">
        <v>360</v>
      </c>
      <c r="C54" s="36">
        <v>0</v>
      </c>
      <c r="D54" s="41">
        <f t="shared" si="2"/>
        <v>0</v>
      </c>
    </row>
    <row r="55" spans="1:4" ht="43.5" customHeight="1">
      <c r="A55" s="26" t="s">
        <v>39</v>
      </c>
      <c r="B55" s="24">
        <v>0</v>
      </c>
      <c r="C55" s="36">
        <v>0</v>
      </c>
      <c r="D55" s="41" t="e">
        <f t="shared" si="2"/>
        <v>#DIV/0!</v>
      </c>
    </row>
    <row r="56" spans="1:4" ht="15.75" customHeight="1" hidden="1">
      <c r="A56" s="26" t="s">
        <v>39</v>
      </c>
      <c r="B56" s="24"/>
      <c r="C56" s="36">
        <v>0</v>
      </c>
      <c r="D56" s="41" t="e">
        <f t="shared" si="2"/>
        <v>#DIV/0!</v>
      </c>
    </row>
    <row r="57" spans="1:4" ht="20.25">
      <c r="A57" s="23" t="s">
        <v>58</v>
      </c>
      <c r="B57" s="24">
        <v>7731.83292</v>
      </c>
      <c r="C57" s="36">
        <v>126.30628</v>
      </c>
      <c r="D57" s="41">
        <f t="shared" si="2"/>
        <v>0.01633587809085766</v>
      </c>
    </row>
    <row r="58" spans="1:4" ht="19.5" customHeight="1">
      <c r="A58" s="27" t="s">
        <v>40</v>
      </c>
      <c r="B58" s="24">
        <v>3203.8</v>
      </c>
      <c r="C58" s="36">
        <v>126.30628</v>
      </c>
      <c r="D58" s="41">
        <f t="shared" si="2"/>
        <v>0.03942389662276047</v>
      </c>
    </row>
    <row r="59" spans="1:4" ht="21" customHeight="1" hidden="1">
      <c r="A59" s="26" t="s">
        <v>41</v>
      </c>
      <c r="B59" s="24"/>
      <c r="C59" s="36"/>
      <c r="D59" s="41" t="e">
        <f t="shared" si="2"/>
        <v>#DIV/0!</v>
      </c>
    </row>
    <row r="60" spans="1:4" ht="20.25">
      <c r="A60" s="26" t="s">
        <v>42</v>
      </c>
      <c r="B60" s="24">
        <v>4052.66692</v>
      </c>
      <c r="C60" s="36">
        <v>0</v>
      </c>
      <c r="D60" s="41">
        <f t="shared" si="2"/>
        <v>0</v>
      </c>
    </row>
    <row r="61" spans="1:4" ht="20.25">
      <c r="A61" s="26" t="s">
        <v>59</v>
      </c>
      <c r="B61" s="24">
        <v>0</v>
      </c>
      <c r="C61" s="37">
        <v>0</v>
      </c>
      <c r="D61" s="41" t="e">
        <f t="shared" si="2"/>
        <v>#DIV/0!</v>
      </c>
    </row>
    <row r="62" spans="1:4" ht="22.5" customHeight="1">
      <c r="A62" s="26" t="s">
        <v>43</v>
      </c>
      <c r="B62" s="24">
        <v>0</v>
      </c>
      <c r="C62" s="37">
        <v>0</v>
      </c>
      <c r="D62" s="41" t="e">
        <f t="shared" si="2"/>
        <v>#DIV/0!</v>
      </c>
    </row>
    <row r="63" spans="1:4" ht="20.25">
      <c r="A63" s="23" t="s">
        <v>44</v>
      </c>
      <c r="B63" s="24">
        <v>687.7</v>
      </c>
      <c r="C63" s="37">
        <v>0</v>
      </c>
      <c r="D63" s="41">
        <f t="shared" si="2"/>
        <v>0</v>
      </c>
    </row>
    <row r="64" spans="1:4" ht="20.25">
      <c r="A64" s="23" t="s">
        <v>45</v>
      </c>
      <c r="B64" s="24">
        <v>256</v>
      </c>
      <c r="C64" s="37">
        <v>0</v>
      </c>
      <c r="D64" s="41">
        <f t="shared" si="2"/>
        <v>0</v>
      </c>
    </row>
    <row r="65" spans="1:4" ht="20.25">
      <c r="A65" s="23" t="s">
        <v>46</v>
      </c>
      <c r="B65" s="24">
        <v>1958</v>
      </c>
      <c r="C65" s="37">
        <v>165</v>
      </c>
      <c r="D65" s="41">
        <f t="shared" si="2"/>
        <v>0.08426966292134831</v>
      </c>
    </row>
    <row r="66" spans="1:4" ht="20.25">
      <c r="A66" s="28" t="s">
        <v>47</v>
      </c>
      <c r="B66" s="22">
        <f>B33+B39+B40+B41+B42+B43+B44+B49+B57+B63+B64+B65</f>
        <v>23011.438420000002</v>
      </c>
      <c r="C66" s="38">
        <f>C33+C39+C40+C41+C42+C43+C44+C49+C57+C63+C64+C65</f>
        <v>1067.7935400000001</v>
      </c>
      <c r="D66" s="41">
        <f t="shared" si="2"/>
        <v>0.04640272896073917</v>
      </c>
    </row>
    <row r="67" spans="1:4" ht="20.25">
      <c r="A67" s="29" t="s">
        <v>48</v>
      </c>
      <c r="B67" s="30">
        <f>B31+(-B66)</f>
        <v>0</v>
      </c>
      <c r="C67" s="39">
        <f>C31+(-C66)</f>
        <v>-17.440350000000308</v>
      </c>
      <c r="D67" s="40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2020-02-13T05:58:01Z</dcterms:modified>
  <cp:category/>
  <cp:version/>
  <cp:contentType/>
  <cp:contentStatus/>
</cp:coreProperties>
</file>