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исменцы" sheetId="1" r:id="rId1"/>
  </sheets>
  <definedNames>
    <definedName name="_xlnm.Print_Titles" localSheetId="0">'исменцы'!$A:$A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<sst xmlns="http://schemas.openxmlformats.org/spreadsheetml/2006/main" count="52" uniqueCount="52">
  <si>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Наименование </t>
  </si>
  <si>
    <t>% исполнения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</si>
  <si>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</si>
  <si>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</si>
  <si>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</si>
  <si>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</si>
  <si>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</si>
  <si>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</si>
  <si>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</si>
  <si>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</si>
  <si>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</si>
  <si>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</si>
  <si>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Доходы, получаемые в виде арендной платы  за земли, находящиеся в собственности поселений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</si>
  <si>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</si>
  <si>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</si>
  <si>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</si>
  <si>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</si>
  <si>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</si>
  <si>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</si>
  <si>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БЕЗВОЗМЕЗДНЫЕ ПОСТУПЛЕНИЯ</t>
  </si>
  <si>
    <t>ИТОГО ДОХОДОВ</t>
  </si>
  <si>
    <t>РАСХОДЫ</t>
  </si>
  <si>
    <t>Общегосударственные вопросы, в т.ч.</t>
  </si>
  <si>
    <t>Центральный аппарат</t>
  </si>
  <si>
    <t>Глава местной администрации</t>
  </si>
  <si>
    <t>Резервный фонд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</si>
  <si>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</si>
  <si>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</si>
  <si>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</si>
  <si>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</t>
  </si>
  <si>
    <t>Дорожное хозяйство (дорожные фонды) (ремонт автомобильных дорог местного значения)</t>
  </si>
  <si>
    <t>Другие вопросы в области национальной экономики</t>
  </si>
  <si>
    <t>Коммунальное хозяйство в т.ч.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</si>
  <si>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</si>
  <si>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прочие расходы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</si>
  <si>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</si>
  <si>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прочие работы (услуги)</t>
  </si>
  <si>
    <t>Благоустройство (в том числе)</t>
  </si>
  <si>
    <t>уличное освещение</t>
  </si>
  <si>
    <t>Программа формирования современной городской среды</t>
  </si>
  <si>
    <t xml:space="preserve">прочие расходы </t>
  </si>
  <si>
    <t>Пенсионное обеспечение</t>
  </si>
  <si>
    <t>ИТОГО расходов</t>
  </si>
  <si>
    <t>дефицит (-), профицит (+)</t>
  </si>
  <si>
    <t>Исп. Нагаева Н.С. Ефремова И.М.</t>
  </si>
  <si>
    <t>Прочие доходы от компенсации затрат бюджетов сельских поселений</t>
  </si>
  <si>
    <t>Обеспечение проведения выборов и референдумов</t>
  </si>
  <si>
    <t>Доходы, получаемые в виде арендной платы  за земельные участки , государственная собственность на которые не разграничена  и которые расположены в границах сельских поселений</t>
  </si>
  <si>
    <t>по состоянию на 01 февраля 2020 года</t>
  </si>
  <si>
    <t>план на  2020 год</t>
  </si>
  <si>
    <t>факт на 01.02.2020 г.</t>
  </si>
  <si>
    <t>Исполнение бюджета по Исменецкому сельскому поселению</t>
  </si>
</sst>
</file>

<file path=xl/styles.xml><?xml version="1.0" encoding="utf-8"?>
<styleSheet xmlns="http://schemas.openxmlformats.org/spreadsheetml/2006/main">
  <numFmts count="4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#,##0.0_ ;\-#,##0.0\ "/>
    <numFmt numFmtId="185" formatCode="_-* #,##0.00_р_._-;\-* #,##0.00_р_._-;_-* \-???_р_._-;_-@_-"/>
    <numFmt numFmtId="186" formatCode="_-* #,##0.000_р_._-;\-* #,##0.000_р_._-;_-* \-???_р_._-;_-@_-"/>
    <numFmt numFmtId="187" formatCode="0.0000"/>
    <numFmt numFmtId="188" formatCode="0.000"/>
    <numFmt numFmtId="189" formatCode="_-* #,##0.0000_р_._-;\-* #,##0.0000_р_._-;_-* \-???_р_._-;_-@_-"/>
    <numFmt numFmtId="190" formatCode="_-* #,##0.00000_р_._-;\-* #,##0.00000_р_._-;_-* \-???_р_._-;_-@_-"/>
    <numFmt numFmtId="191" formatCode="0.00000"/>
    <numFmt numFmtId="192" formatCode="0.000000"/>
    <numFmt numFmtId="193" formatCode="_-* #,##0.000000_р_._-;\-* #,##0.000000_р_._-;_-* \-???_р_._-;_-@_-"/>
    <numFmt numFmtId="194" formatCode="_-* #,##0.0_р_._-;\-* #,##0.0_р_._-;_-* &quot;-&quot;?_р_._-;_-@_-"/>
    <numFmt numFmtId="195" formatCode="_-* #,##0.0\ _₽_-;\-* #,##0.0\ _₽_-;_-* &quot;-&quot;?\ _₽_-;_-@_-"/>
  </numFmts>
  <fonts count="47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4"/>
      <name val="Times New Roman"/>
      <family val="1"/>
    </font>
    <font>
      <b/>
      <sz val="17"/>
      <name val="Arial Cyr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center"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0" fontId="0" fillId="0" borderId="0" applyFill="0" applyBorder="0" applyAlignment="0" applyProtection="0"/>
    <xf numFmtId="177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81" fontId="3" fillId="33" borderId="11" xfId="59" applyNumberFormat="1" applyFont="1" applyFill="1" applyBorder="1" applyAlignment="1" applyProtection="1">
      <alignment horizontal="right" vertical="center" wrapText="1"/>
      <protection/>
    </xf>
    <xf numFmtId="9" fontId="3" fillId="0" borderId="12" xfId="56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left" vertical="top"/>
    </xf>
    <xf numFmtId="0" fontId="5" fillId="33" borderId="12" xfId="0" applyFont="1" applyFill="1" applyBorder="1" applyAlignment="1">
      <alignment horizontal="right" vertical="center" wrapText="1"/>
    </xf>
    <xf numFmtId="182" fontId="5" fillId="33" borderId="12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181" fontId="5" fillId="33" borderId="12" xfId="59" applyNumberFormat="1" applyFont="1" applyFill="1" applyBorder="1" applyAlignment="1" applyProtection="1">
      <alignment horizontal="right" vertical="center" wrapText="1"/>
      <protection locked="0"/>
    </xf>
    <xf numFmtId="182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9" fontId="5" fillId="0" borderId="12" xfId="56" applyFont="1" applyFill="1" applyBorder="1" applyAlignment="1" applyProtection="1">
      <alignment horizontal="center" vertical="center" wrapText="1"/>
      <protection/>
    </xf>
    <xf numFmtId="180" fontId="5" fillId="33" borderId="12" xfId="59" applyFont="1" applyFill="1" applyBorder="1" applyAlignment="1" applyProtection="1">
      <alignment horizontal="righ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33" borderId="12" xfId="0" applyFont="1" applyFill="1" applyBorder="1" applyAlignment="1" applyProtection="1">
      <alignment horizontal="right" vertical="center" wrapText="1"/>
      <protection locked="0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183" fontId="6" fillId="33" borderId="12" xfId="0" applyNumberFormat="1" applyFont="1" applyFill="1" applyBorder="1" applyAlignment="1">
      <alignment horizontal="right" vertical="center" wrapText="1"/>
    </xf>
    <xf numFmtId="183" fontId="3" fillId="33" borderId="12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wrapText="1"/>
    </xf>
    <xf numFmtId="0" fontId="7" fillId="0" borderId="12" xfId="0" applyFont="1" applyBorder="1" applyAlignment="1">
      <alignment vertical="top"/>
    </xf>
    <xf numFmtId="0" fontId="7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5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183" fontId="5" fillId="0" borderId="12" xfId="0" applyNumberFormat="1" applyFont="1" applyBorder="1" applyAlignment="1">
      <alignment vertical="center" wrapText="1"/>
    </xf>
    <xf numFmtId="183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46" fillId="0" borderId="1" xfId="33" applyNumberFormat="1" applyFont="1" applyAlignment="1" applyProtection="1">
      <alignment horizontal="left" vertical="center" wrapText="1"/>
      <protection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zoomScale="78" zoomScaleNormal="78" zoomScalePageLayoutView="0" workbookViewId="0" topLeftCell="A1">
      <selection activeCell="B29" sqref="B29:C29"/>
    </sheetView>
  </sheetViews>
  <sheetFormatPr defaultColWidth="9.00390625" defaultRowHeight="12.75"/>
  <cols>
    <col min="1" max="1" width="60.875" style="1" customWidth="1"/>
    <col min="2" max="2" width="23.00390625" style="1" bestFit="1" customWidth="1"/>
    <col min="3" max="3" width="20.375" style="1" customWidth="1"/>
    <col min="4" max="4" width="16.875" style="1" customWidth="1"/>
    <col min="5" max="16384" width="9.125" style="1" customWidth="1"/>
  </cols>
  <sheetData>
    <row r="1" spans="1:3" ht="22.5" customHeight="1">
      <c r="A1" s="36"/>
      <c r="B1" s="36"/>
      <c r="C1" s="36"/>
    </row>
    <row r="2" spans="1:4" ht="24.75" customHeight="1">
      <c r="A2" s="37" t="s">
        <v>51</v>
      </c>
      <c r="B2" s="37"/>
      <c r="C2" s="37"/>
      <c r="D2" s="37"/>
    </row>
    <row r="3" spans="1:4" ht="21" customHeight="1">
      <c r="A3" s="37" t="s">
        <v>48</v>
      </c>
      <c r="B3" s="37"/>
      <c r="C3" s="37"/>
      <c r="D3" s="37"/>
    </row>
    <row r="4" spans="1:3" ht="27" customHeight="1">
      <c r="A4" s="2"/>
      <c r="B4" s="38"/>
      <c r="C4" s="38"/>
    </row>
    <row r="5" spans="1:4" ht="27.75" customHeight="1">
      <c r="A5" s="39" t="s">
        <v>0</v>
      </c>
      <c r="B5" s="39" t="s">
        <v>49</v>
      </c>
      <c r="C5" s="39" t="s">
        <v>50</v>
      </c>
      <c r="D5" s="39" t="s">
        <v>1</v>
      </c>
    </row>
    <row r="6" spans="1:4" ht="25.5" customHeight="1">
      <c r="A6" s="39"/>
      <c r="B6" s="39"/>
      <c r="C6" s="39"/>
      <c r="D6" s="39"/>
    </row>
    <row r="7" spans="1:4" ht="24.75" customHeight="1">
      <c r="A7" s="34" t="s">
        <v>2</v>
      </c>
      <c r="B7" s="3">
        <f>B9+B10+B11+B12+B13+B14+B15+B16+B17+B18+B19+B20+B21+B22+B23+B24+B25+B26+B27</f>
        <v>584</v>
      </c>
      <c r="C7" s="3">
        <f>C9+C10+C11+C12+C13+C14+C15+C16+C17+C18+C19+C20+C21+C22+C23+C24+C25+C26+C27</f>
        <v>19.70554</v>
      </c>
      <c r="D7" s="4">
        <f>C7/B7</f>
        <v>0.03374236301369863</v>
      </c>
    </row>
    <row r="8" spans="1:4" ht="17.25" customHeight="1">
      <c r="A8" s="5" t="s">
        <v>3</v>
      </c>
      <c r="B8" s="6"/>
      <c r="C8" s="7"/>
      <c r="D8" s="4"/>
    </row>
    <row r="9" spans="1:4" ht="18" customHeight="1">
      <c r="A9" s="8" t="s">
        <v>4</v>
      </c>
      <c r="B9" s="9">
        <v>80</v>
      </c>
      <c r="C9" s="10">
        <v>9.19272</v>
      </c>
      <c r="D9" s="11">
        <f>C9/B9</f>
        <v>0.114909</v>
      </c>
    </row>
    <row r="10" spans="1:4" ht="26.25" customHeight="1" hidden="1">
      <c r="A10" s="8" t="s">
        <v>5</v>
      </c>
      <c r="B10" s="10"/>
      <c r="C10" s="10"/>
      <c r="D10" s="11"/>
    </row>
    <row r="11" spans="1:4" ht="24" customHeight="1">
      <c r="A11" s="8" t="s">
        <v>6</v>
      </c>
      <c r="B11" s="9">
        <v>241</v>
      </c>
      <c r="C11" s="10">
        <v>-1.2538</v>
      </c>
      <c r="D11" s="11">
        <f aca="true" t="shared" si="0" ref="D11:D18">C11/B11</f>
        <v>-0.0052024896265560165</v>
      </c>
    </row>
    <row r="12" spans="1:4" ht="18.75" customHeight="1">
      <c r="A12" s="8" t="s">
        <v>7</v>
      </c>
      <c r="B12" s="9">
        <v>212</v>
      </c>
      <c r="C12" s="10">
        <v>11.76662</v>
      </c>
      <c r="D12" s="11">
        <f t="shared" si="0"/>
        <v>0.055502924528301883</v>
      </c>
    </row>
    <row r="13" spans="1:4" ht="18" customHeight="1">
      <c r="A13" s="8" t="s">
        <v>8</v>
      </c>
      <c r="B13" s="9">
        <v>1</v>
      </c>
      <c r="C13" s="10"/>
      <c r="D13" s="11">
        <f t="shared" si="0"/>
        <v>0</v>
      </c>
    </row>
    <row r="14" spans="1:4" ht="0.75" customHeight="1" hidden="1">
      <c r="A14" s="8" t="s">
        <v>9</v>
      </c>
      <c r="B14" s="12"/>
      <c r="C14" s="10"/>
      <c r="D14" s="11" t="e">
        <f t="shared" si="0"/>
        <v>#DIV/0!</v>
      </c>
    </row>
    <row r="15" spans="1:4" ht="33" customHeight="1" hidden="1">
      <c r="A15" s="13" t="s">
        <v>10</v>
      </c>
      <c r="B15" s="12"/>
      <c r="C15" s="10"/>
      <c r="D15" s="11" t="e">
        <f t="shared" si="0"/>
        <v>#DIV/0!</v>
      </c>
    </row>
    <row r="16" spans="1:4" ht="59.25" customHeight="1" hidden="1">
      <c r="A16" s="13" t="s">
        <v>11</v>
      </c>
      <c r="B16" s="9"/>
      <c r="C16" s="10"/>
      <c r="D16" s="11" t="e">
        <f t="shared" si="0"/>
        <v>#DIV/0!</v>
      </c>
    </row>
    <row r="17" spans="1:4" ht="0.75" customHeight="1" hidden="1">
      <c r="A17" s="8" t="s">
        <v>47</v>
      </c>
      <c r="B17" s="14"/>
      <c r="C17" s="10"/>
      <c r="D17" s="11" t="e">
        <f t="shared" si="0"/>
        <v>#DIV/0!</v>
      </c>
    </row>
    <row r="18" spans="1:4" ht="44.25" customHeight="1">
      <c r="A18" s="8" t="s">
        <v>12</v>
      </c>
      <c r="B18" s="14">
        <v>50</v>
      </c>
      <c r="C18" s="10"/>
      <c r="D18" s="11">
        <f t="shared" si="0"/>
        <v>0</v>
      </c>
    </row>
    <row r="19" spans="1:4" ht="18.75" hidden="1">
      <c r="A19" s="15" t="s">
        <v>13</v>
      </c>
      <c r="B19" s="14"/>
      <c r="C19" s="10"/>
      <c r="D19" s="11" t="e">
        <f aca="true" t="shared" si="1" ref="D19:D29">C19/B19</f>
        <v>#DIV/0!</v>
      </c>
    </row>
    <row r="20" spans="1:4" ht="37.5" hidden="1">
      <c r="A20" s="16" t="s">
        <v>14</v>
      </c>
      <c r="B20" s="14"/>
      <c r="C20" s="10"/>
      <c r="D20" s="11" t="e">
        <f t="shared" si="1"/>
        <v>#DIV/0!</v>
      </c>
    </row>
    <row r="21" spans="1:4" ht="37.5" hidden="1">
      <c r="A21" s="16" t="s">
        <v>15</v>
      </c>
      <c r="B21" s="14"/>
      <c r="C21" s="10"/>
      <c r="D21" s="11" t="e">
        <f t="shared" si="1"/>
        <v>#DIV/0!</v>
      </c>
    </row>
    <row r="22" spans="1:4" ht="37.5" hidden="1">
      <c r="A22" s="16" t="s">
        <v>16</v>
      </c>
      <c r="B22" s="14"/>
      <c r="C22" s="10"/>
      <c r="D22" s="11" t="e">
        <f t="shared" si="1"/>
        <v>#DIV/0!</v>
      </c>
    </row>
    <row r="23" spans="1:4" ht="37.5" hidden="1">
      <c r="A23" s="35" t="s">
        <v>45</v>
      </c>
      <c r="B23" s="14"/>
      <c r="C23" s="10"/>
      <c r="D23" s="11" t="e">
        <f t="shared" si="1"/>
        <v>#DIV/0!</v>
      </c>
    </row>
    <row r="24" spans="1:4" ht="18.75" hidden="1">
      <c r="A24" s="17"/>
      <c r="B24" s="14"/>
      <c r="C24" s="10"/>
      <c r="D24" s="11" t="e">
        <f t="shared" si="1"/>
        <v>#DIV/0!</v>
      </c>
    </row>
    <row r="25" spans="1:4" ht="18.75" hidden="1">
      <c r="A25" s="17" t="s">
        <v>17</v>
      </c>
      <c r="B25" s="14"/>
      <c r="C25" s="10"/>
      <c r="D25" s="11" t="e">
        <f t="shared" si="1"/>
        <v>#DIV/0!</v>
      </c>
    </row>
    <row r="26" spans="1:4" ht="18.75" hidden="1">
      <c r="A26" s="18" t="s">
        <v>18</v>
      </c>
      <c r="B26" s="14"/>
      <c r="C26" s="10"/>
      <c r="D26" s="11"/>
    </row>
    <row r="27" spans="1:4" ht="18.75" hidden="1">
      <c r="A27" s="18"/>
      <c r="B27" s="14"/>
      <c r="C27" s="10"/>
      <c r="D27" s="11"/>
    </row>
    <row r="28" spans="1:4" ht="20.25" customHeight="1">
      <c r="A28" s="19" t="s">
        <v>19</v>
      </c>
      <c r="B28" s="20">
        <v>2748.04957</v>
      </c>
      <c r="C28" s="20">
        <v>105.2</v>
      </c>
      <c r="D28" s="11">
        <f t="shared" si="1"/>
        <v>0.03828169664348522</v>
      </c>
    </row>
    <row r="29" spans="1:4" ht="27.75" customHeight="1">
      <c r="A29" s="31" t="s">
        <v>20</v>
      </c>
      <c r="B29" s="21">
        <f>B7+B28</f>
        <v>3332.04957</v>
      </c>
      <c r="C29" s="21">
        <f>C7+C28</f>
        <v>124.90554</v>
      </c>
      <c r="D29" s="4">
        <f t="shared" si="1"/>
        <v>0.03748609898381554</v>
      </c>
    </row>
    <row r="30" spans="1:4" ht="22.5" customHeight="1">
      <c r="A30" s="22" t="s">
        <v>21</v>
      </c>
      <c r="B30" s="32"/>
      <c r="C30" s="32"/>
      <c r="D30" s="4"/>
    </row>
    <row r="31" spans="1:4" ht="22.5" customHeight="1">
      <c r="A31" s="5" t="s">
        <v>22</v>
      </c>
      <c r="B31" s="32">
        <f>B32+B33+B34+B35+B36</f>
        <v>1525.5</v>
      </c>
      <c r="C31" s="32">
        <f>C32+C33+C34+C35+C36</f>
        <v>29</v>
      </c>
      <c r="D31" s="11">
        <f aca="true" t="shared" si="2" ref="D31:D37">C31/B31</f>
        <v>0.01901016060308096</v>
      </c>
    </row>
    <row r="32" spans="1:4" ht="18.75">
      <c r="A32" s="23" t="s">
        <v>23</v>
      </c>
      <c r="B32" s="32">
        <v>883</v>
      </c>
      <c r="C32" s="32">
        <v>13</v>
      </c>
      <c r="D32" s="11">
        <f t="shared" si="2"/>
        <v>0.014722536806342015</v>
      </c>
    </row>
    <row r="33" spans="1:4" ht="24.75" customHeight="1">
      <c r="A33" s="23" t="s">
        <v>24</v>
      </c>
      <c r="B33" s="32">
        <v>476</v>
      </c>
      <c r="C33" s="32">
        <v>10</v>
      </c>
      <c r="D33" s="11">
        <f t="shared" si="2"/>
        <v>0.02100840336134454</v>
      </c>
    </row>
    <row r="34" spans="1:4" ht="18" customHeight="1">
      <c r="A34" s="23" t="s">
        <v>25</v>
      </c>
      <c r="B34" s="32">
        <v>10</v>
      </c>
      <c r="C34" s="32">
        <v>0</v>
      </c>
      <c r="D34" s="11">
        <f t="shared" si="2"/>
        <v>0</v>
      </c>
    </row>
    <row r="35" spans="1:4" ht="21" customHeight="1">
      <c r="A35" s="23" t="s">
        <v>26</v>
      </c>
      <c r="B35" s="32">
        <v>156.5</v>
      </c>
      <c r="C35" s="32">
        <v>6</v>
      </c>
      <c r="D35" s="11">
        <f t="shared" si="2"/>
        <v>0.038338658146964855</v>
      </c>
    </row>
    <row r="36" spans="1:4" ht="21" customHeight="1">
      <c r="A36" s="23" t="s">
        <v>46</v>
      </c>
      <c r="B36" s="32">
        <v>0</v>
      </c>
      <c r="C36" s="32">
        <v>0</v>
      </c>
      <c r="D36" s="11" t="e">
        <f t="shared" si="2"/>
        <v>#DIV/0!</v>
      </c>
    </row>
    <row r="37" spans="1:4" ht="20.25" customHeight="1">
      <c r="A37" s="24" t="s">
        <v>27</v>
      </c>
      <c r="B37" s="32">
        <v>195</v>
      </c>
      <c r="C37" s="32">
        <v>15.8</v>
      </c>
      <c r="D37" s="11">
        <f t="shared" si="2"/>
        <v>0.08102564102564103</v>
      </c>
    </row>
    <row r="38" spans="1:4" ht="0.75" customHeight="1" hidden="1">
      <c r="A38" s="24" t="s">
        <v>28</v>
      </c>
      <c r="B38" s="32"/>
      <c r="C38" s="32">
        <v>0</v>
      </c>
      <c r="D38" s="11"/>
    </row>
    <row r="39" spans="1:4" ht="21.75" customHeight="1">
      <c r="A39" s="24" t="s">
        <v>29</v>
      </c>
      <c r="B39" s="32">
        <v>0</v>
      </c>
      <c r="C39" s="32">
        <v>0</v>
      </c>
      <c r="D39" s="11" t="e">
        <f>C39/B39</f>
        <v>#DIV/0!</v>
      </c>
    </row>
    <row r="40" spans="1:4" ht="40.5" customHeight="1">
      <c r="A40" s="25" t="s">
        <v>30</v>
      </c>
      <c r="B40" s="32">
        <v>997.83137</v>
      </c>
      <c r="C40" s="32">
        <v>0</v>
      </c>
      <c r="D40" s="11">
        <f>C40/B40</f>
        <v>0</v>
      </c>
    </row>
    <row r="41" spans="1:4" ht="0.75" customHeight="1" hidden="1">
      <c r="A41" s="24" t="s">
        <v>31</v>
      </c>
      <c r="B41" s="32">
        <v>0</v>
      </c>
      <c r="C41" s="32">
        <v>0</v>
      </c>
      <c r="D41" s="11"/>
    </row>
    <row r="42" spans="1:4" ht="21.75" customHeight="1">
      <c r="A42" s="23" t="s">
        <v>32</v>
      </c>
      <c r="B42" s="32">
        <v>200</v>
      </c>
      <c r="C42" s="32">
        <v>0</v>
      </c>
      <c r="D42" s="11">
        <f>C42/B42</f>
        <v>0</v>
      </c>
    </row>
    <row r="43" spans="1:4" ht="0.75" customHeight="1" hidden="1">
      <c r="A43" s="26"/>
      <c r="B43" s="32"/>
      <c r="C43" s="32"/>
      <c r="D43" s="11"/>
    </row>
    <row r="44" spans="1:4" ht="72" customHeight="1" hidden="1">
      <c r="A44" s="27" t="s">
        <v>33</v>
      </c>
      <c r="B44" s="32"/>
      <c r="C44" s="32"/>
      <c r="D44" s="11" t="e">
        <f aca="true" t="shared" si="3" ref="D44:D51">C44/B44</f>
        <v>#DIV/0!</v>
      </c>
    </row>
    <row r="45" spans="1:4" ht="18.75" hidden="1">
      <c r="A45" s="24" t="s">
        <v>34</v>
      </c>
      <c r="B45" s="32"/>
      <c r="C45" s="32"/>
      <c r="D45" s="11" t="e">
        <f t="shared" si="3"/>
        <v>#DIV/0!</v>
      </c>
    </row>
    <row r="46" spans="1:4" ht="93.75" hidden="1">
      <c r="A46" s="27" t="s">
        <v>35</v>
      </c>
      <c r="B46" s="32"/>
      <c r="C46" s="32"/>
      <c r="D46" s="11" t="e">
        <f t="shared" si="3"/>
        <v>#DIV/0!</v>
      </c>
    </row>
    <row r="47" spans="1:4" ht="18.75">
      <c r="A47" s="27" t="s">
        <v>36</v>
      </c>
      <c r="B47" s="32">
        <v>200</v>
      </c>
      <c r="C47" s="32">
        <v>0</v>
      </c>
      <c r="D47" s="11">
        <f t="shared" si="3"/>
        <v>0</v>
      </c>
    </row>
    <row r="48" spans="1:4" ht="18.75">
      <c r="A48" s="23" t="s">
        <v>37</v>
      </c>
      <c r="B48" s="32">
        <f>B49+B50+B51</f>
        <v>281.7182</v>
      </c>
      <c r="C48" s="32">
        <f>C49+C50+C51</f>
        <v>0</v>
      </c>
      <c r="D48" s="11">
        <f t="shared" si="3"/>
        <v>0</v>
      </c>
    </row>
    <row r="49" spans="1:4" ht="18.75">
      <c r="A49" s="26" t="s">
        <v>38</v>
      </c>
      <c r="B49" s="32">
        <v>92.556</v>
      </c>
      <c r="C49" s="32">
        <v>0</v>
      </c>
      <c r="D49" s="11">
        <f t="shared" si="3"/>
        <v>0</v>
      </c>
    </row>
    <row r="50" spans="1:4" ht="37.5">
      <c r="A50" s="27" t="s">
        <v>39</v>
      </c>
      <c r="B50" s="32">
        <v>168.8622</v>
      </c>
      <c r="C50" s="32">
        <v>0</v>
      </c>
      <c r="D50" s="11">
        <f t="shared" si="3"/>
        <v>0</v>
      </c>
    </row>
    <row r="51" spans="1:4" ht="18.75">
      <c r="A51" s="27" t="s">
        <v>40</v>
      </c>
      <c r="B51" s="32">
        <v>20.3</v>
      </c>
      <c r="C51" s="32">
        <v>0</v>
      </c>
      <c r="D51" s="11">
        <f t="shared" si="3"/>
        <v>0</v>
      </c>
    </row>
    <row r="52" spans="1:4" ht="0.75" customHeight="1" hidden="1">
      <c r="A52" s="23"/>
      <c r="B52" s="32"/>
      <c r="C52" s="32"/>
      <c r="D52" s="11"/>
    </row>
    <row r="53" spans="1:4" ht="18.75">
      <c r="A53" s="23" t="s">
        <v>41</v>
      </c>
      <c r="B53" s="32">
        <v>132</v>
      </c>
      <c r="C53" s="32">
        <v>0</v>
      </c>
      <c r="D53" s="11">
        <f>C53/B53</f>
        <v>0</v>
      </c>
    </row>
    <row r="54" spans="1:4" ht="18.75">
      <c r="A54" s="28" t="s">
        <v>42</v>
      </c>
      <c r="B54" s="33">
        <f>B31+B37+B39+B40+B41+B42+B48+B52+B53</f>
        <v>3332.04957</v>
      </c>
      <c r="C54" s="33">
        <f>C31+C37+C39+C40+C41+C42+C48+C52+C53</f>
        <v>44.8</v>
      </c>
      <c r="D54" s="4">
        <f>C54/B54</f>
        <v>0.01344517812800726</v>
      </c>
    </row>
    <row r="55" spans="1:4" ht="18.75">
      <c r="A55" s="29" t="s">
        <v>43</v>
      </c>
      <c r="B55" s="32">
        <f>B29+(-B54)</f>
        <v>0</v>
      </c>
      <c r="C55" s="32">
        <f>C29+(-C54)</f>
        <v>80.10554</v>
      </c>
      <c r="D55" s="4"/>
    </row>
    <row r="56" ht="12.75">
      <c r="A56" s="30"/>
    </row>
    <row r="58" ht="12.75">
      <c r="A58" s="1" t="s">
        <v>44</v>
      </c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/>
  <pageMargins left="0.9840277777777777" right="0" top="0" bottom="0" header="0.5118055555555555" footer="0.5118055555555555"/>
  <pageSetup fitToHeight="1" fitToWidth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8</cp:lastModifiedBy>
  <cp:lastPrinted>2018-11-06T05:14:05Z</cp:lastPrinted>
  <dcterms:modified xsi:type="dcterms:W3CDTF">2020-02-13T06:20:52Z</dcterms:modified>
  <cp:category/>
  <cp:version/>
  <cp:contentType/>
  <cp:contentStatus/>
</cp:coreProperties>
</file>