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услонгер" sheetId="1" r:id="rId1"/>
  </sheets>
  <definedNames>
    <definedName name="_xlnm.Print_Titles" localSheetId="0">'суслонгер'!$A:$A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<sst xmlns="http://schemas.openxmlformats.org/spreadsheetml/2006/main" count="61" uniqueCount="61">
  <si>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Наименование </t>
  </si>
  <si>
    <t>% исполнения</t>
  </si>
  <si>
    <t>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</si>
  <si>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</si>
  <si>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</si>
  <si>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</si>
  <si>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</si>
  <si>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</si>
  <si>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</si>
  <si>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</si>
  <si>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</si>
  <si>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</si>
  <si>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городских поселений</t>
  </si>
  <si>
    <t>Доходы от оказания платных услуг и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</si>
  <si>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</si>
  <si>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</si>
  <si>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</si>
  <si>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</si>
  <si>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</si>
  <si>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</si>
  <si>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</si>
  <si>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</si>
  <si>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</si>
  <si>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</si>
  <si>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</si>
  <si>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</si>
  <si>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</si>
  <si>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</si>
  <si>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</si>
  <si>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</si>
  <si>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Дорожное хозяйство (дорожные фонды) (ремонт автомобильных дорог местного значения)</t>
  </si>
  <si>
    <t>Другие вопросы в области нац.экономики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</si>
  <si>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</si>
  <si>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</si>
  <si>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капитальному ремонту многоквартирных домов за счет средств бюджета Республики Марий Эл</t>
  </si>
  <si>
    <t xml:space="preserve">Обеспечение мероприятий по переселению граждан из аварийного жилищного фонда за счет средств местного бюджета </t>
  </si>
  <si>
    <t>капитальный ремонт муниципального жилищного фонда</t>
  </si>
  <si>
    <t>Комунальное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</si>
  <si>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</si>
  <si>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</si>
  <si>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</si>
  <si>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</si>
  <si>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</si>
  <si>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</si>
  <si>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прочие</t>
  </si>
  <si>
    <t>Пенсионное обеспечение</t>
  </si>
  <si>
    <t>ИТОГО расходов</t>
  </si>
  <si>
    <t>Обеспечение проведения выборов и референдумов</t>
  </si>
  <si>
    <t>дефицит (-), профицит (+)</t>
  </si>
  <si>
    <t>Озеленение</t>
  </si>
  <si>
    <t>Невыясненные поступления</t>
  </si>
  <si>
    <t>Поступления (перечисления) по урегулированию расчетов между бюджетами</t>
  </si>
  <si>
    <t>Плата по соглашениям об установлении сервитута</t>
  </si>
  <si>
    <t>Доходы, получаемые в виде арендной платы за земли, находящиеся в собственности поселений</t>
  </si>
  <si>
    <t>Межбюджетные трансферты</t>
  </si>
  <si>
    <t>план на      2020 год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</si>
  <si>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</si>
  <si>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Исполнение бюджета по Городскому поселению Суслонгер</t>
  </si>
  <si>
    <t>по состоянию на 01 марта 2020 года</t>
  </si>
  <si>
    <t>факт на 01.03.2020 г.</t>
  </si>
  <si>
    <t>Исп. Железнякова И.С. Ефремова И.М.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</si>
</sst>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0.0000"/>
    <numFmt numFmtId="190" formatCode="0.000"/>
    <numFmt numFmtId="191" formatCode="#,##0.000"/>
    <numFmt numFmtId="192" formatCode="#,##0.0000"/>
    <numFmt numFmtId="193" formatCode="#,##0.0000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9" fontId="7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82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18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182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82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84" fontId="5" fillId="33" borderId="11" xfId="58" applyNumberFormat="1" applyFont="1" applyFill="1" applyBorder="1" applyAlignment="1" applyProtection="1">
      <alignment horizontal="right" vertical="center" wrapText="1"/>
      <protection/>
    </xf>
    <xf numFmtId="184" fontId="7" fillId="33" borderId="10" xfId="0" applyNumberFormat="1" applyFont="1" applyFill="1" applyBorder="1" applyAlignment="1">
      <alignment horizontal="right" vertical="center" wrapText="1"/>
    </xf>
    <xf numFmtId="18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84" fontId="7" fillId="0" borderId="10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 vertical="center" wrapText="1"/>
    </xf>
    <xf numFmtId="18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86" zoomScaleNormal="86" zoomScalePageLayoutView="0" workbookViewId="0" topLeftCell="A30">
      <selection activeCell="B31" sqref="B31:C31"/>
    </sheetView>
  </sheetViews>
  <sheetFormatPr defaultColWidth="9.00390625" defaultRowHeight="12.75"/>
  <cols>
    <col min="1" max="1" width="70.125" style="1" customWidth="1"/>
    <col min="2" max="2" width="18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4" customHeight="1">
      <c r="A2" s="38" t="s">
        <v>57</v>
      </c>
      <c r="B2" s="38"/>
      <c r="C2" s="38"/>
      <c r="D2" s="38"/>
    </row>
    <row r="3" spans="1:4" ht="21" customHeight="1">
      <c r="A3" s="38" t="s">
        <v>58</v>
      </c>
      <c r="B3" s="38"/>
      <c r="C3" s="38"/>
      <c r="D3" s="38"/>
    </row>
    <row r="4" spans="1:3" ht="20.25" customHeight="1">
      <c r="A4" s="2"/>
      <c r="B4" s="39"/>
      <c r="C4" s="39"/>
    </row>
    <row r="5" spans="1:4" ht="27.75" customHeight="1">
      <c r="A5" s="40" t="s">
        <v>0</v>
      </c>
      <c r="B5" s="41" t="s">
        <v>55</v>
      </c>
      <c r="C5" s="41" t="s">
        <v>59</v>
      </c>
      <c r="D5" s="40" t="s">
        <v>1</v>
      </c>
    </row>
    <row r="6" spans="1:4" ht="12" customHeight="1">
      <c r="A6" s="40"/>
      <c r="B6" s="41"/>
      <c r="C6" s="41"/>
      <c r="D6" s="40"/>
    </row>
    <row r="7" spans="1:4" ht="24.75" customHeight="1">
      <c r="A7" s="4" t="s">
        <v>2</v>
      </c>
      <c r="B7" s="42">
        <f>SUM(B9:B29)</f>
        <v>4817</v>
      </c>
      <c r="C7" s="42">
        <f>SUM(C9:C29)</f>
        <v>712.11953</v>
      </c>
      <c r="D7" s="5">
        <f>C7/B7</f>
        <v>0.14783465434918</v>
      </c>
    </row>
    <row r="8" spans="1:4" ht="18.75" customHeight="1">
      <c r="A8" s="6" t="s">
        <v>3</v>
      </c>
      <c r="B8" s="43"/>
      <c r="C8" s="43"/>
      <c r="D8" s="5"/>
    </row>
    <row r="9" spans="1:4" ht="19.5" customHeight="1">
      <c r="A9" s="7" t="s">
        <v>4</v>
      </c>
      <c r="B9" s="44">
        <v>3301</v>
      </c>
      <c r="C9" s="44">
        <v>574.87661</v>
      </c>
      <c r="D9" s="8">
        <f>C9/B9</f>
        <v>0.174152259921236</v>
      </c>
    </row>
    <row r="10" spans="1:4" ht="0.75" customHeight="1" hidden="1">
      <c r="A10" s="7" t="s">
        <v>5</v>
      </c>
      <c r="B10" s="44"/>
      <c r="C10" s="44"/>
      <c r="D10" s="8"/>
    </row>
    <row r="11" spans="1:4" ht="22.5" customHeight="1">
      <c r="A11" s="7" t="s">
        <v>6</v>
      </c>
      <c r="B11" s="44">
        <v>690</v>
      </c>
      <c r="C11" s="44">
        <v>16.52196</v>
      </c>
      <c r="D11" s="8">
        <f aca="true" t="shared" si="0" ref="D11:D29">C11/B11</f>
        <v>0.02394486956521739</v>
      </c>
    </row>
    <row r="12" spans="1:4" ht="18.75" customHeight="1">
      <c r="A12" s="7" t="s">
        <v>7</v>
      </c>
      <c r="B12" s="44">
        <v>463</v>
      </c>
      <c r="C12" s="44">
        <v>84.65731</v>
      </c>
      <c r="D12" s="8">
        <f t="shared" si="0"/>
        <v>0.18284516198704104</v>
      </c>
    </row>
    <row r="13" spans="1:4" ht="19.5" customHeight="1">
      <c r="A13" s="7" t="s">
        <v>8</v>
      </c>
      <c r="B13" s="44">
        <v>8</v>
      </c>
      <c r="C13" s="44">
        <v>0.3</v>
      </c>
      <c r="D13" s="8">
        <f t="shared" si="0"/>
        <v>0.0375</v>
      </c>
    </row>
    <row r="14" spans="1:4" ht="37.5" hidden="1">
      <c r="A14" s="7" t="s">
        <v>9</v>
      </c>
      <c r="B14" s="44"/>
      <c r="C14" s="44"/>
      <c r="D14" s="8" t="e">
        <f t="shared" si="0"/>
        <v>#DIV/0!</v>
      </c>
    </row>
    <row r="15" spans="1:4" ht="75">
      <c r="A15" s="10" t="s">
        <v>12</v>
      </c>
      <c r="B15" s="44">
        <v>50</v>
      </c>
      <c r="C15" s="44">
        <v>0.4779</v>
      </c>
      <c r="D15" s="8">
        <f>C15/B15</f>
        <v>0.009558</v>
      </c>
    </row>
    <row r="16" spans="1:4" ht="37.5">
      <c r="A16" s="7" t="s">
        <v>53</v>
      </c>
      <c r="B16" s="45">
        <v>10</v>
      </c>
      <c r="C16" s="45"/>
      <c r="D16" s="8">
        <f>C16/B16</f>
        <v>0</v>
      </c>
    </row>
    <row r="17" spans="1:4" ht="40.5" customHeight="1">
      <c r="A17" s="9" t="s">
        <v>10</v>
      </c>
      <c r="B17" s="44">
        <v>105</v>
      </c>
      <c r="C17" s="44">
        <v>35.28575</v>
      </c>
      <c r="D17" s="8">
        <f>C17/B17</f>
        <v>0.3360547619047619</v>
      </c>
    </row>
    <row r="18" spans="1:4" ht="42" customHeight="1" hidden="1">
      <c r="A18" s="9" t="s">
        <v>11</v>
      </c>
      <c r="B18" s="44"/>
      <c r="C18" s="44"/>
      <c r="D18" s="8" t="e">
        <f>C18/B18</f>
        <v>#DIV/0!</v>
      </c>
    </row>
    <row r="19" spans="1:4" ht="114.75" customHeight="1">
      <c r="A19" s="13" t="s">
        <v>56</v>
      </c>
      <c r="B19" s="44">
        <v>30</v>
      </c>
      <c r="C19" s="44"/>
      <c r="D19" s="8">
        <f>C19/B19</f>
        <v>0</v>
      </c>
    </row>
    <row r="20" spans="1:4" ht="0.75" customHeight="1" hidden="1">
      <c r="A20" s="9" t="s">
        <v>52</v>
      </c>
      <c r="B20" s="44"/>
      <c r="C20" s="44"/>
      <c r="D20" s="8" t="e">
        <f t="shared" si="0"/>
        <v>#DIV/0!</v>
      </c>
    </row>
    <row r="21" spans="1:8" ht="37.5" hidden="1">
      <c r="A21" s="12" t="s">
        <v>13</v>
      </c>
      <c r="B21" s="45"/>
      <c r="C21" s="45"/>
      <c r="D21" s="8" t="e">
        <f t="shared" si="0"/>
        <v>#DIV/0!</v>
      </c>
      <c r="H21" s="11"/>
    </row>
    <row r="22" spans="1:8" ht="20.25" hidden="1">
      <c r="A22" s="12" t="s">
        <v>14</v>
      </c>
      <c r="B22" s="46"/>
      <c r="C22" s="46"/>
      <c r="D22" s="8" t="e">
        <f t="shared" si="0"/>
        <v>#DIV/0!</v>
      </c>
      <c r="H22" s="11"/>
    </row>
    <row r="23" spans="1:8" ht="37.5">
      <c r="A23" s="13" t="s">
        <v>15</v>
      </c>
      <c r="B23" s="44">
        <v>100</v>
      </c>
      <c r="C23" s="44"/>
      <c r="D23" s="8">
        <f t="shared" si="0"/>
        <v>0</v>
      </c>
      <c r="H23" s="11"/>
    </row>
    <row r="24" spans="1:8" ht="39.75" customHeight="1">
      <c r="A24" s="13" t="s">
        <v>16</v>
      </c>
      <c r="B24" s="44">
        <v>60</v>
      </c>
      <c r="C24" s="44"/>
      <c r="D24" s="8">
        <f t="shared" si="0"/>
        <v>0</v>
      </c>
      <c r="H24" s="11"/>
    </row>
    <row r="25" spans="1:8" ht="0.75" customHeight="1" hidden="1">
      <c r="A25" s="49" t="s">
        <v>17</v>
      </c>
      <c r="B25" s="44"/>
      <c r="C25" s="44"/>
      <c r="D25" s="8" t="e">
        <f t="shared" si="0"/>
        <v>#DIV/0!</v>
      </c>
      <c r="H25" s="11"/>
    </row>
    <row r="26" spans="1:8" ht="21.75" customHeight="1" hidden="1">
      <c r="A26" s="14" t="s">
        <v>18</v>
      </c>
      <c r="B26" s="44"/>
      <c r="C26" s="44"/>
      <c r="D26" s="8" t="e">
        <f t="shared" si="0"/>
        <v>#DIV/0!</v>
      </c>
      <c r="H26" s="11"/>
    </row>
    <row r="27" spans="1:8" ht="20.25" hidden="1">
      <c r="A27" s="14" t="s">
        <v>19</v>
      </c>
      <c r="B27" s="44"/>
      <c r="C27" s="44"/>
      <c r="D27" s="8" t="e">
        <f t="shared" si="0"/>
        <v>#DIV/0!</v>
      </c>
      <c r="H27" s="15"/>
    </row>
    <row r="28" spans="1:4" ht="20.25" hidden="1">
      <c r="A28" s="7" t="s">
        <v>50</v>
      </c>
      <c r="B28" s="44"/>
      <c r="C28" s="44"/>
      <c r="D28" s="8" t="e">
        <f t="shared" si="0"/>
        <v>#DIV/0!</v>
      </c>
    </row>
    <row r="29" spans="1:4" ht="40.5" customHeight="1" hidden="1">
      <c r="A29" s="7" t="s">
        <v>51</v>
      </c>
      <c r="B29" s="44"/>
      <c r="C29" s="44"/>
      <c r="D29" s="8" t="e">
        <f t="shared" si="0"/>
        <v>#DIV/0!</v>
      </c>
    </row>
    <row r="30" spans="1:4" ht="26.25" customHeight="1">
      <c r="A30" s="16" t="s">
        <v>20</v>
      </c>
      <c r="B30" s="47">
        <v>4107.74236</v>
      </c>
      <c r="C30" s="48">
        <v>45.73999</v>
      </c>
      <c r="D30" s="5">
        <f>C30/B30</f>
        <v>0.01113506787704183</v>
      </c>
    </row>
    <row r="31" spans="1:4" ht="23.25" customHeight="1">
      <c r="A31" s="3" t="s">
        <v>21</v>
      </c>
      <c r="B31" s="47">
        <f>B7+B30</f>
        <v>8924.74236</v>
      </c>
      <c r="C31" s="47">
        <f>C7+C30</f>
        <v>757.8595200000001</v>
      </c>
      <c r="D31" s="5">
        <f>C31/B31</f>
        <v>0.08491668324193508</v>
      </c>
    </row>
    <row r="32" spans="1:4" ht="17.25" customHeight="1">
      <c r="A32" s="17" t="s">
        <v>22</v>
      </c>
      <c r="B32" s="18"/>
      <c r="C32" s="18"/>
      <c r="D32" s="5"/>
    </row>
    <row r="33" spans="1:4" ht="22.5" customHeight="1">
      <c r="A33" s="19" t="s">
        <v>23</v>
      </c>
      <c r="B33" s="20">
        <f>B34+B35+B36+B37+B38</f>
        <v>2940.1</v>
      </c>
      <c r="C33" s="20">
        <f>C34+C35+C36+C37+C38</f>
        <v>308.30512</v>
      </c>
      <c r="D33" s="8">
        <f aca="true" t="shared" si="1" ref="D33:D59">C33/B33</f>
        <v>0.10486212033604299</v>
      </c>
    </row>
    <row r="34" spans="1:4" ht="24.75" customHeight="1">
      <c r="A34" s="21" t="s">
        <v>24</v>
      </c>
      <c r="B34" s="20">
        <v>2018.451</v>
      </c>
      <c r="C34" s="20">
        <v>153.66776</v>
      </c>
      <c r="D34" s="8">
        <f t="shared" si="1"/>
        <v>0.076131528583057</v>
      </c>
    </row>
    <row r="35" spans="1:4" ht="22.5" customHeight="1">
      <c r="A35" s="22" t="s">
        <v>25</v>
      </c>
      <c r="B35" s="23">
        <v>601</v>
      </c>
      <c r="C35" s="20">
        <v>154.63736</v>
      </c>
      <c r="D35" s="8">
        <f t="shared" si="1"/>
        <v>0.25730009983361063</v>
      </c>
    </row>
    <row r="36" spans="1:4" ht="20.25">
      <c r="A36" s="22" t="s">
        <v>26</v>
      </c>
      <c r="B36" s="23">
        <v>10</v>
      </c>
      <c r="C36" s="20">
        <v>0</v>
      </c>
      <c r="D36" s="8">
        <v>0</v>
      </c>
    </row>
    <row r="37" spans="1:4" ht="21" customHeight="1">
      <c r="A37" s="22" t="s">
        <v>27</v>
      </c>
      <c r="B37" s="20">
        <v>310.649</v>
      </c>
      <c r="C37" s="20">
        <v>0</v>
      </c>
      <c r="D37" s="8">
        <f t="shared" si="1"/>
        <v>0</v>
      </c>
    </row>
    <row r="38" spans="1:4" ht="21" customHeight="1">
      <c r="A38" s="22" t="s">
        <v>47</v>
      </c>
      <c r="B38" s="20">
        <v>0</v>
      </c>
      <c r="C38" s="20">
        <v>0</v>
      </c>
      <c r="D38" s="8" t="e">
        <f t="shared" si="1"/>
        <v>#DIV/0!</v>
      </c>
    </row>
    <row r="39" spans="1:4" ht="20.25">
      <c r="A39" s="24" t="s">
        <v>28</v>
      </c>
      <c r="B39" s="20">
        <v>195</v>
      </c>
      <c r="C39" s="20">
        <v>20.13999</v>
      </c>
      <c r="D39" s="8">
        <f t="shared" si="1"/>
        <v>0.103282</v>
      </c>
    </row>
    <row r="40" spans="1:4" ht="40.5" customHeight="1">
      <c r="A40" s="24" t="s">
        <v>29</v>
      </c>
      <c r="B40" s="20">
        <v>43.71714</v>
      </c>
      <c r="C40" s="20">
        <v>43.71714</v>
      </c>
      <c r="D40" s="8">
        <f t="shared" si="1"/>
        <v>1</v>
      </c>
    </row>
    <row r="41" spans="1:4" ht="37.5">
      <c r="A41" s="25" t="s">
        <v>30</v>
      </c>
      <c r="B41" s="20">
        <v>916.33538</v>
      </c>
      <c r="C41" s="20">
        <v>0</v>
      </c>
      <c r="D41" s="8">
        <f t="shared" si="1"/>
        <v>0</v>
      </c>
    </row>
    <row r="42" spans="1:4" ht="17.25" customHeight="1">
      <c r="A42" s="26" t="s">
        <v>31</v>
      </c>
      <c r="B42" s="20">
        <v>699.434</v>
      </c>
      <c r="C42" s="20">
        <v>0</v>
      </c>
      <c r="D42" s="8">
        <f t="shared" si="1"/>
        <v>0</v>
      </c>
    </row>
    <row r="43" spans="1:4" ht="17.25" customHeight="1" hidden="1">
      <c r="A43" s="24" t="s">
        <v>32</v>
      </c>
      <c r="B43" s="20">
        <f>B44+B45+B46+B47</f>
        <v>0</v>
      </c>
      <c r="C43" s="20">
        <f>C44+C45+C46+C47</f>
        <v>0</v>
      </c>
      <c r="D43" s="8" t="e">
        <f t="shared" si="1"/>
        <v>#DIV/0!</v>
      </c>
    </row>
    <row r="44" spans="1:4" ht="54" customHeight="1" hidden="1">
      <c r="A44" s="27" t="s">
        <v>33</v>
      </c>
      <c r="B44" s="20">
        <v>0</v>
      </c>
      <c r="C44" s="20">
        <v>0</v>
      </c>
      <c r="D44" s="8" t="e">
        <f t="shared" si="1"/>
        <v>#DIV/0!</v>
      </c>
    </row>
    <row r="45" spans="1:4" ht="52.5" customHeight="1" hidden="1">
      <c r="A45" s="28" t="s">
        <v>34</v>
      </c>
      <c r="B45" s="20">
        <v>0</v>
      </c>
      <c r="C45" s="20">
        <v>0</v>
      </c>
      <c r="D45" s="8" t="e">
        <f t="shared" si="1"/>
        <v>#DIV/0!</v>
      </c>
    </row>
    <row r="46" spans="1:4" ht="55.5" customHeight="1" hidden="1">
      <c r="A46" s="29" t="s">
        <v>35</v>
      </c>
      <c r="B46" s="20">
        <v>0</v>
      </c>
      <c r="C46" s="20">
        <v>0</v>
      </c>
      <c r="D46" s="8" t="e">
        <f t="shared" si="1"/>
        <v>#DIV/0!</v>
      </c>
    </row>
    <row r="47" spans="1:4" ht="22.5" customHeight="1" hidden="1">
      <c r="A47" s="29" t="s">
        <v>36</v>
      </c>
      <c r="B47" s="20">
        <v>0</v>
      </c>
      <c r="C47" s="20"/>
      <c r="D47" s="8" t="e">
        <f t="shared" si="1"/>
        <v>#DIV/0!</v>
      </c>
    </row>
    <row r="48" spans="1:4" ht="19.5" customHeight="1">
      <c r="A48" s="22" t="s">
        <v>37</v>
      </c>
      <c r="B48" s="20">
        <f>B49+B50+B51</f>
        <v>0</v>
      </c>
      <c r="C48" s="20">
        <f>C49+C50+C51</f>
        <v>0</v>
      </c>
      <c r="D48" s="8" t="e">
        <f t="shared" si="1"/>
        <v>#DIV/0!</v>
      </c>
    </row>
    <row r="49" spans="1:4" ht="62.25" customHeight="1">
      <c r="A49" s="28" t="s">
        <v>38</v>
      </c>
      <c r="B49" s="20">
        <v>0</v>
      </c>
      <c r="C49" s="20">
        <v>0</v>
      </c>
      <c r="D49" s="8" t="e">
        <f t="shared" si="1"/>
        <v>#DIV/0!</v>
      </c>
    </row>
    <row r="50" spans="1:4" ht="58.5" customHeight="1" hidden="1">
      <c r="A50" s="28" t="s">
        <v>39</v>
      </c>
      <c r="B50" s="20"/>
      <c r="C50" s="20"/>
      <c r="D50" s="8" t="e">
        <f t="shared" si="1"/>
        <v>#DIV/0!</v>
      </c>
    </row>
    <row r="51" spans="1:4" ht="20.25">
      <c r="A51" s="28" t="s">
        <v>40</v>
      </c>
      <c r="B51" s="20">
        <v>0</v>
      </c>
      <c r="C51" s="20">
        <v>0</v>
      </c>
      <c r="D51" s="8" t="e">
        <f t="shared" si="1"/>
        <v>#DIV/0!</v>
      </c>
    </row>
    <row r="52" spans="1:4" ht="20.25">
      <c r="A52" s="22" t="s">
        <v>41</v>
      </c>
      <c r="B52" s="20">
        <v>3900.95584</v>
      </c>
      <c r="C52" s="20">
        <v>287.12186</v>
      </c>
      <c r="D52" s="8">
        <f t="shared" si="1"/>
        <v>0.07360295060402428</v>
      </c>
    </row>
    <row r="53" spans="1:4" ht="20.25">
      <c r="A53" s="30" t="s">
        <v>42</v>
      </c>
      <c r="B53" s="20">
        <v>440.354</v>
      </c>
      <c r="C53" s="20">
        <v>0</v>
      </c>
      <c r="D53" s="8">
        <f t="shared" si="1"/>
        <v>0</v>
      </c>
    </row>
    <row r="54" spans="1:4" ht="21.75" customHeight="1">
      <c r="A54" s="28" t="s">
        <v>43</v>
      </c>
      <c r="B54" s="20">
        <v>2532.91898</v>
      </c>
      <c r="C54" s="20">
        <v>0</v>
      </c>
      <c r="D54" s="8">
        <f t="shared" si="1"/>
        <v>0</v>
      </c>
    </row>
    <row r="55" spans="1:4" ht="20.25" customHeight="1">
      <c r="A55" s="28" t="s">
        <v>49</v>
      </c>
      <c r="B55" s="20">
        <v>752.70286</v>
      </c>
      <c r="C55" s="20">
        <v>214.12186</v>
      </c>
      <c r="D55" s="8">
        <f t="shared" si="1"/>
        <v>0.2844706342686143</v>
      </c>
    </row>
    <row r="56" spans="1:4" ht="20.25">
      <c r="A56" s="28" t="s">
        <v>44</v>
      </c>
      <c r="B56" s="20">
        <v>174.98</v>
      </c>
      <c r="C56" s="20">
        <v>0</v>
      </c>
      <c r="D56" s="8">
        <f t="shared" si="1"/>
        <v>0</v>
      </c>
    </row>
    <row r="57" spans="1:4" ht="20.25">
      <c r="A57" s="22" t="s">
        <v>45</v>
      </c>
      <c r="B57" s="20">
        <v>279.9</v>
      </c>
      <c r="C57" s="20">
        <v>0</v>
      </c>
      <c r="D57" s="8">
        <f t="shared" si="1"/>
        <v>0</v>
      </c>
    </row>
    <row r="58" spans="1:4" ht="20.25">
      <c r="A58" s="22" t="s">
        <v>54</v>
      </c>
      <c r="B58" s="20">
        <v>0</v>
      </c>
      <c r="C58" s="20">
        <v>0</v>
      </c>
      <c r="D58" s="8" t="e">
        <f t="shared" si="1"/>
        <v>#DIV/0!</v>
      </c>
    </row>
    <row r="59" spans="1:4" ht="20.25">
      <c r="A59" s="31" t="s">
        <v>46</v>
      </c>
      <c r="B59" s="32">
        <f>B33+B39+B40+B41+B42+B48+B52+B57+B58</f>
        <v>8975.44236</v>
      </c>
      <c r="C59" s="32">
        <f>C33+C39+C40+C41+C42+C48+C52+C57+C58</f>
        <v>659.28411</v>
      </c>
      <c r="D59" s="5">
        <f t="shared" si="1"/>
        <v>0.07345421914112767</v>
      </c>
    </row>
    <row r="60" spans="1:4" ht="20.25">
      <c r="A60" s="33" t="s">
        <v>48</v>
      </c>
      <c r="B60" s="34">
        <f>B31+(-B59)</f>
        <v>-50.69999999999891</v>
      </c>
      <c r="C60" s="34">
        <f>C31+(-C59)</f>
        <v>98.57541000000003</v>
      </c>
      <c r="D60" s="5"/>
    </row>
    <row r="61" spans="1:4" ht="16.5">
      <c r="A61" s="35" t="s">
        <v>60</v>
      </c>
      <c r="B61" s="36"/>
      <c r="C61" s="36"/>
      <c r="D61" s="36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2020-03-11T10:48:14Z</dcterms:modified>
  <cp:category/>
  <cp:version/>
  <cp:contentType/>
  <cp:contentStatus/>
</cp:coreProperties>
</file>