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019-2023" sheetId="1" r:id="rId1"/>
    <sheet name="Лист1" sheetId="2" r:id="rId2"/>
  </sheets>
  <calcPr calcId="12451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28" i="1"/>
  <c r="F26"/>
  <c r="D25"/>
  <c r="C25"/>
  <c r="B25"/>
  <c r="B29" s="1"/>
  <c r="F24"/>
  <c r="F23"/>
  <c r="D22"/>
  <c r="C22"/>
  <c r="B22"/>
  <c r="F20"/>
  <c r="F18"/>
  <c r="D17"/>
  <c r="F17" s="1"/>
  <c r="C17"/>
  <c r="B17"/>
  <c r="F16"/>
  <c r="F15"/>
  <c r="D14"/>
  <c r="F14" s="1"/>
  <c r="C14"/>
  <c r="B14"/>
  <c r="F13"/>
  <c r="D12"/>
  <c r="F12" s="1"/>
  <c r="C12"/>
  <c r="B12"/>
  <c r="F11"/>
  <c r="F10"/>
  <c r="F8"/>
  <c r="F7"/>
  <c r="F6"/>
  <c r="F5"/>
  <c r="D4"/>
  <c r="F4" s="1"/>
  <c r="C4"/>
  <c r="C29" s="1"/>
  <c r="B4"/>
  <c r="D29" l="1"/>
  <c r="E24" s="1"/>
  <c r="E11"/>
  <c r="F29"/>
  <c r="E26"/>
  <c r="E20"/>
  <c r="E13"/>
  <c r="E7"/>
  <c r="E4"/>
  <c r="E22"/>
  <c r="E12"/>
  <c r="F22"/>
  <c r="E25"/>
  <c r="F25"/>
  <c r="E10" l="1"/>
  <c r="E23"/>
  <c r="E17"/>
</calcChain>
</file>

<file path=xl/sharedStrings.xml><?xml version="1.0" encoding="utf-8"?>
<sst xmlns="http://schemas.openxmlformats.org/spreadsheetml/2006/main" count="27" uniqueCount="26">
  <si>
    <t xml:space="preserve">Структура и динамика расходов Черноозерского сельского поселения по разделам бюджетной классификации  на 2020 год </t>
  </si>
  <si>
    <t>наименование</t>
  </si>
  <si>
    <t>первоначальный бюджет 2019 года</t>
  </si>
  <si>
    <t>Ожидаемое исполнение за 2018 год</t>
  </si>
  <si>
    <t>Проект на 2020 год первонач</t>
  </si>
  <si>
    <t>Удельный вес</t>
  </si>
  <si>
    <t>% роста к предыдущему году</t>
  </si>
  <si>
    <t xml:space="preserve">сумма </t>
  </si>
  <si>
    <t>Общегосударственные вопросы</t>
  </si>
  <si>
    <t>Функцион.местн.админстр.</t>
  </si>
  <si>
    <t>Обепечение проведения выборов и референдумов</t>
  </si>
  <si>
    <t>Резервные фонды</t>
  </si>
  <si>
    <t>Другие общегосуд.вопросы</t>
  </si>
  <si>
    <t>Национальная оборона</t>
  </si>
  <si>
    <t>Мобилизационная и вневойсковая подготовка</t>
  </si>
  <si>
    <t>Национ.безопасн.и правоох.деятел.</t>
  </si>
  <si>
    <t>Защита населения и территории от чрезвычайных ситуаций природного и техногенного характера,гражданская оборона</t>
  </si>
  <si>
    <t>Национальная экономика</t>
  </si>
  <si>
    <t>Дорожное хозяйство</t>
  </si>
  <si>
    <t>Жилищно-коммунальное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</si>
  <si>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</si>
  <si>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</si>
  <si>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</si>
  <si>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 мун.служ.</t>
  </si>
  <si>
    <t>ВСЕГО РАСХОДОВ</t>
  </si>
  <si>
    <t>дефицит, профицит бюджета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</si>
</sst>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0"/>
      <name val="Arial"/>
      <charset val="1"/>
    </font>
    <font>
      <sz val="14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0" borderId="2" xfId="0" applyFont="1" applyBorder="1" applyAlignment="1">
      <alignment wrapText="1"/>
    </xf>
    <xf numFmtId="164" fontId="2" fillId="0" borderId="2" xfId="0" applyNumberFormat="1" applyFont="1" applyBorder="1"/>
    <xf numFmtId="164" fontId="3" fillId="0" borderId="2" xfId="0" applyNumberFormat="1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/>
    <xf numFmtId="164" fontId="4" fillId="2" borderId="2" xfId="0" applyNumberFormat="1" applyFont="1" applyFill="1" applyBorder="1" applyAlignment="1">
      <alignment wrapText="1"/>
    </xf>
    <xf numFmtId="164" fontId="4" fillId="0" borderId="2" xfId="0" applyNumberFormat="1" applyFont="1" applyBorder="1"/>
    <xf numFmtId="164" fontId="0" fillId="0" borderId="2" xfId="0" applyNumberFormat="1" applyBorder="1"/>
    <xf numFmtId="164" fontId="4" fillId="2" borderId="2" xfId="0" applyNumberFormat="1" applyFont="1" applyFill="1" applyBorder="1"/>
    <xf numFmtId="2" fontId="4" fillId="2" borderId="2" xfId="0" applyNumberFormat="1" applyFont="1" applyFill="1" applyBorder="1"/>
    <xf numFmtId="164" fontId="2" fillId="2" borderId="2" xfId="0" applyNumberFormat="1" applyFont="1" applyFill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/>
    <xf numFmtId="164" fontId="4" fillId="0" borderId="2" xfId="0" applyNumberFormat="1" applyFont="1" applyBorder="1" applyAlignment="1"/>
    <xf numFmtId="0" fontId="4" fillId="2" borderId="2" xfId="0" applyFont="1" applyFill="1" applyBorder="1"/>
    <xf numFmtId="0" fontId="0" fillId="0" borderId="2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30"/>
  <sheetViews>
    <sheetView tabSelected="1" workbookViewId="0">
      <selection activeCell="J20" sqref="J20"/>
    </sheetView>
  </sheetViews>
  <sheetFormatPr defaultRowHeight="12.75"/>
  <cols>
    <col min="1" max="1" width="46.42578125" customWidth="1"/>
    <col min="2" max="2" width="14.42578125" customWidth="1"/>
    <col min="3" max="3" width="13.140625" hidden="1" customWidth="1"/>
    <col min="4" max="4" width="12.5703125" customWidth="1"/>
    <col min="5" max="5" width="11.140625" customWidth="1"/>
    <col min="6" max="6" width="10.42578125" customWidth="1"/>
    <col min="7" max="1025" width="8.7109375" customWidth="1"/>
  </cols>
  <sheetData>
    <row r="1" spans="1:6" ht="60.75" customHeight="1">
      <c r="A1" s="3" t="s">
        <v>0</v>
      </c>
      <c r="B1" s="3"/>
      <c r="C1" s="3"/>
      <c r="D1" s="3"/>
      <c r="E1" s="3"/>
      <c r="F1" s="3"/>
    </row>
    <row r="2" spans="1:6" ht="64.5" customHeight="1">
      <c r="A2" s="4" t="s">
        <v>1</v>
      </c>
      <c r="B2" s="5" t="s">
        <v>2</v>
      </c>
      <c r="C2" s="6" t="s">
        <v>3</v>
      </c>
      <c r="D2" s="5" t="s">
        <v>4</v>
      </c>
      <c r="E2" s="2" t="s">
        <v>5</v>
      </c>
      <c r="F2" s="1" t="s">
        <v>6</v>
      </c>
    </row>
    <row r="3" spans="1:6" ht="20.25" customHeight="1">
      <c r="A3" s="4"/>
      <c r="B3" s="7" t="s">
        <v>7</v>
      </c>
      <c r="C3" s="8"/>
      <c r="D3" s="7" t="s">
        <v>7</v>
      </c>
      <c r="E3" s="2"/>
      <c r="F3" s="1"/>
    </row>
    <row r="4" spans="1:6" ht="27" customHeight="1">
      <c r="A4" s="9" t="s">
        <v>8</v>
      </c>
      <c r="B4" s="10">
        <f>B5+B6+B7+B8+B9+B10+B11</f>
        <v>1304.1000000000001</v>
      </c>
      <c r="C4" s="10">
        <f>C5+C6+C7+C9+C10+C11</f>
        <v>36037.599999999999</v>
      </c>
      <c r="D4" s="10">
        <f>D5+D6+D7+D9+D10+D11</f>
        <v>1320.2</v>
      </c>
      <c r="E4" s="10">
        <f>D4/D29*100</f>
        <v>70.440721374453091</v>
      </c>
      <c r="F4" s="11">
        <f>D4/B4*100</f>
        <v>101.23456790123456</v>
      </c>
    </row>
    <row r="5" spans="1:6" ht="21" hidden="1" customHeight="1">
      <c r="A5" s="12"/>
      <c r="B5" s="13">
        <v>0</v>
      </c>
      <c r="C5" s="14">
        <v>1121.5</v>
      </c>
      <c r="D5" s="13">
        <v>0</v>
      </c>
      <c r="E5" s="15"/>
      <c r="F5" s="16" t="e">
        <f>D5/B5*100</f>
        <v>#DIV/0!</v>
      </c>
    </row>
    <row r="6" spans="1:6" ht="25.5" hidden="1" customHeight="1">
      <c r="A6" s="12"/>
      <c r="B6" s="13">
        <v>0</v>
      </c>
      <c r="C6" s="14">
        <v>469</v>
      </c>
      <c r="D6" s="13">
        <v>0</v>
      </c>
      <c r="E6" s="15"/>
      <c r="F6" s="16" t="e">
        <f>D6/B6*100</f>
        <v>#DIV/0!</v>
      </c>
    </row>
    <row r="7" spans="1:6" ht="26.25" customHeight="1">
      <c r="A7" s="12" t="s">
        <v>9</v>
      </c>
      <c r="B7" s="13">
        <v>1196.9000000000001</v>
      </c>
      <c r="C7" s="17">
        <v>26729.1</v>
      </c>
      <c r="D7" s="13">
        <v>1175.5</v>
      </c>
      <c r="E7" s="15">
        <f>D7/D29*100</f>
        <v>62.720093906733545</v>
      </c>
      <c r="F7" s="16">
        <f>D7/B7*100</f>
        <v>98.212047790124473</v>
      </c>
    </row>
    <row r="8" spans="1:6" ht="32.25" customHeight="1">
      <c r="A8" s="12" t="s">
        <v>10</v>
      </c>
      <c r="B8" s="13">
        <v>36.4</v>
      </c>
      <c r="C8" s="18">
        <v>13.97</v>
      </c>
      <c r="D8" s="13">
        <v>0</v>
      </c>
      <c r="E8" s="15"/>
      <c r="F8" s="16">
        <f>D8/B8*100</f>
        <v>0</v>
      </c>
    </row>
    <row r="9" spans="1:6" ht="24.75" hidden="1" customHeight="1">
      <c r="A9" s="12"/>
      <c r="B9" s="15">
        <v>0</v>
      </c>
      <c r="C9" s="17">
        <v>6119.8</v>
      </c>
      <c r="D9" s="15">
        <v>0</v>
      </c>
      <c r="E9" s="15"/>
      <c r="F9" s="16">
        <v>111.1</v>
      </c>
    </row>
    <row r="10" spans="1:6" ht="24.75" customHeight="1">
      <c r="A10" s="12" t="s">
        <v>11</v>
      </c>
      <c r="B10" s="13">
        <v>5</v>
      </c>
      <c r="C10" s="17"/>
      <c r="D10" s="13">
        <v>5</v>
      </c>
      <c r="E10" s="15">
        <f>D10/D29*100</f>
        <v>0.26678049301035112</v>
      </c>
      <c r="F10" s="16">
        <f t="shared" ref="F10:F18" si="0">D10/B10*100</f>
        <v>100</v>
      </c>
    </row>
    <row r="11" spans="1:6" ht="26.25" customHeight="1">
      <c r="A11" s="12" t="s">
        <v>12</v>
      </c>
      <c r="B11" s="13">
        <v>65.8</v>
      </c>
      <c r="C11" s="17">
        <v>1598.2</v>
      </c>
      <c r="D11" s="13">
        <v>139.69999999999999</v>
      </c>
      <c r="E11" s="15">
        <f>D11/D29*100</f>
        <v>7.453846974709208</v>
      </c>
      <c r="F11" s="16">
        <f t="shared" si="0"/>
        <v>212.31003039513675</v>
      </c>
    </row>
    <row r="12" spans="1:6" ht="26.25" customHeight="1">
      <c r="A12" s="9" t="s">
        <v>13</v>
      </c>
      <c r="B12" s="13">
        <f>B13</f>
        <v>102.6</v>
      </c>
      <c r="C12" s="13">
        <f>C13</f>
        <v>0</v>
      </c>
      <c r="D12" s="13">
        <f>D13</f>
        <v>97.7</v>
      </c>
      <c r="E12" s="15">
        <f>D12/D29*100</f>
        <v>5.2128908334222599</v>
      </c>
      <c r="F12" s="11">
        <f t="shared" si="0"/>
        <v>95.22417153996102</v>
      </c>
    </row>
    <row r="13" spans="1:6" ht="26.25" customHeight="1">
      <c r="A13" s="12" t="s">
        <v>14</v>
      </c>
      <c r="B13" s="13">
        <v>102.6</v>
      </c>
      <c r="C13" s="17"/>
      <c r="D13" s="13">
        <v>97.7</v>
      </c>
      <c r="E13" s="15">
        <f>D13/D29*100</f>
        <v>5.2128908334222599</v>
      </c>
      <c r="F13" s="11">
        <f t="shared" si="0"/>
        <v>95.22417153996102</v>
      </c>
    </row>
    <row r="14" spans="1:6" ht="27.75" hidden="1" customHeight="1">
      <c r="A14" s="9" t="s">
        <v>15</v>
      </c>
      <c r="B14" s="10">
        <f>B16+B15</f>
        <v>0</v>
      </c>
      <c r="C14" s="19">
        <f>C15+C16</f>
        <v>2898.4</v>
      </c>
      <c r="D14" s="10">
        <f>D16+D15</f>
        <v>0</v>
      </c>
      <c r="E14" s="10"/>
      <c r="F14" s="11" t="e">
        <f t="shared" si="0"/>
        <v>#DIV/0!</v>
      </c>
    </row>
    <row r="15" spans="1:6" ht="50.25" hidden="1" customHeight="1">
      <c r="A15" s="12" t="s">
        <v>16</v>
      </c>
      <c r="B15" s="13"/>
      <c r="C15" s="17">
        <v>1839.4</v>
      </c>
      <c r="D15" s="13">
        <v>0</v>
      </c>
      <c r="E15" s="15"/>
      <c r="F15" s="16" t="e">
        <f t="shared" si="0"/>
        <v>#DIV/0!</v>
      </c>
    </row>
    <row r="16" spans="1:6" ht="21" hidden="1" customHeight="1">
      <c r="A16" s="12"/>
      <c r="B16" s="13">
        <v>0</v>
      </c>
      <c r="C16" s="17">
        <v>1059</v>
      </c>
      <c r="D16" s="13">
        <v>0</v>
      </c>
      <c r="E16" s="15"/>
      <c r="F16" s="16" t="e">
        <f t="shared" si="0"/>
        <v>#DIV/0!</v>
      </c>
    </row>
    <row r="17" spans="1:6" ht="20.25" customHeight="1">
      <c r="A17" s="9" t="s">
        <v>17</v>
      </c>
      <c r="B17" s="10">
        <f>B18+B20</f>
        <v>265.60000000000002</v>
      </c>
      <c r="C17" s="19">
        <f>C18+C20+C21</f>
        <v>15113.58</v>
      </c>
      <c r="D17" s="10">
        <f>D18+D20+D21</f>
        <v>296.89999999999998</v>
      </c>
      <c r="E17" s="10">
        <f>D17/D29*100</f>
        <v>15.841425674954646</v>
      </c>
      <c r="F17" s="11">
        <f t="shared" si="0"/>
        <v>111.78463855421685</v>
      </c>
    </row>
    <row r="18" spans="1:6" ht="0.75" hidden="1" customHeight="1">
      <c r="A18" s="12"/>
      <c r="B18" s="15"/>
      <c r="C18" s="18">
        <v>97.58</v>
      </c>
      <c r="D18" s="15"/>
      <c r="E18" s="15"/>
      <c r="F18" s="16" t="e">
        <f t="shared" si="0"/>
        <v>#DIV/0!</v>
      </c>
    </row>
    <row r="19" spans="1:6" ht="20.25" hidden="1" customHeight="1">
      <c r="A19" s="12"/>
      <c r="B19" s="13"/>
      <c r="C19" s="18">
        <v>4526.4399999999996</v>
      </c>
      <c r="D19" s="13"/>
      <c r="E19" s="15"/>
      <c r="F19" s="16"/>
    </row>
    <row r="20" spans="1:6" ht="20.25" customHeight="1">
      <c r="A20" s="12" t="s">
        <v>18</v>
      </c>
      <c r="B20" s="13">
        <v>265.60000000000002</v>
      </c>
      <c r="C20" s="17">
        <v>14104.9</v>
      </c>
      <c r="D20" s="13">
        <v>296.89999999999998</v>
      </c>
      <c r="E20" s="15">
        <f>D20/D29*100</f>
        <v>15.841425674954646</v>
      </c>
      <c r="F20" s="16">
        <f>D20/B20*100</f>
        <v>111.78463855421685</v>
      </c>
    </row>
    <row r="21" spans="1:6" ht="21.75" hidden="1" customHeight="1">
      <c r="A21" s="12"/>
      <c r="B21" s="13"/>
      <c r="C21" s="14">
        <v>911.1</v>
      </c>
      <c r="D21" s="13"/>
      <c r="E21" s="15"/>
      <c r="F21" s="16"/>
    </row>
    <row r="22" spans="1:6" ht="23.25" customHeight="1">
      <c r="A22" s="9" t="s">
        <v>19</v>
      </c>
      <c r="B22" s="10">
        <f>B24+B23</f>
        <v>174</v>
      </c>
      <c r="C22" s="10">
        <f>C24+C23</f>
        <v>207</v>
      </c>
      <c r="D22" s="10">
        <f>D24+D23</f>
        <v>159.4</v>
      </c>
      <c r="E22" s="10">
        <f>D22/D29*100</f>
        <v>8.5049621171699918</v>
      </c>
      <c r="F22" s="11">
        <f>D22/B22*100</f>
        <v>91.609195402298852</v>
      </c>
    </row>
    <row r="23" spans="1:6" ht="22.5" customHeight="1">
      <c r="A23" s="12" t="s">
        <v>20</v>
      </c>
      <c r="B23" s="13">
        <v>10</v>
      </c>
      <c r="C23" s="17">
        <v>207</v>
      </c>
      <c r="D23" s="13">
        <v>10</v>
      </c>
      <c r="E23" s="15">
        <f>D23/D29*100</f>
        <v>0.53356098602070223</v>
      </c>
      <c r="F23" s="11">
        <f>D23/B23*100</f>
        <v>100</v>
      </c>
    </row>
    <row r="24" spans="1:6" ht="22.5" customHeight="1">
      <c r="A24" s="12" t="s">
        <v>21</v>
      </c>
      <c r="B24" s="13">
        <v>164</v>
      </c>
      <c r="C24" s="17"/>
      <c r="D24" s="13">
        <v>149.4</v>
      </c>
      <c r="E24" s="15">
        <f>D24/D29*100</f>
        <v>7.9714011311492898</v>
      </c>
      <c r="F24" s="11">
        <f>D24/B24*100</f>
        <v>91.097560975609753</v>
      </c>
    </row>
    <row r="25" spans="1:6" ht="21.75" hidden="1" customHeight="1">
      <c r="A25" s="9" t="s">
        <v>22</v>
      </c>
      <c r="B25" s="10">
        <f>B26+B27+B28</f>
        <v>0</v>
      </c>
      <c r="C25" s="19">
        <f>C26+C27+C28</f>
        <v>27753.18</v>
      </c>
      <c r="D25" s="10">
        <f>D26+D27+D28</f>
        <v>0</v>
      </c>
      <c r="E25" s="10">
        <f>D25/D29*100</f>
        <v>0</v>
      </c>
      <c r="F25" s="11" t="e">
        <f>D25/B25*100</f>
        <v>#DIV/0!</v>
      </c>
    </row>
    <row r="26" spans="1:6" ht="21" hidden="1" customHeight="1">
      <c r="A26" s="20" t="s">
        <v>23</v>
      </c>
      <c r="B26" s="21"/>
      <c r="C26" s="14">
        <v>2652.1</v>
      </c>
      <c r="D26" s="21"/>
      <c r="E26" s="22">
        <f>D26/D29*100</f>
        <v>0</v>
      </c>
      <c r="F26" s="16" t="e">
        <f>D26/B26*100</f>
        <v>#DIV/0!</v>
      </c>
    </row>
    <row r="27" spans="1:6" ht="20.25" hidden="1" customHeight="1">
      <c r="A27" s="12"/>
      <c r="B27" s="13"/>
      <c r="C27" s="14">
        <v>2292.5</v>
      </c>
      <c r="D27" s="13"/>
      <c r="E27" s="15"/>
      <c r="F27" s="16"/>
    </row>
    <row r="28" spans="1:6" ht="20.25" hidden="1" customHeight="1">
      <c r="A28" s="12"/>
      <c r="B28" s="15"/>
      <c r="C28" s="17">
        <v>22808.58</v>
      </c>
      <c r="D28" s="15"/>
      <c r="E28" s="15"/>
      <c r="F28" s="16" t="e">
        <f>D28/B28*100</f>
        <v>#DIV/0!</v>
      </c>
    </row>
    <row r="29" spans="1:6" ht="19.5" customHeight="1">
      <c r="A29" s="9" t="s">
        <v>24</v>
      </c>
      <c r="B29" s="10">
        <f>B25+B22+B17+B14+B12+B4</f>
        <v>1846.3000000000002</v>
      </c>
      <c r="C29" s="19" t="e">
        <f>C4+C14+C17+C22+#REF!+#REF!+C25+#REF!+#REF!+#REF!+#REF!</f>
        <v>#REF!</v>
      </c>
      <c r="D29" s="10">
        <f>D25+D22+D17+D14+D12+D4</f>
        <v>1874.2</v>
      </c>
      <c r="E29" s="10">
        <v>100</v>
      </c>
      <c r="F29" s="11">
        <f>D29/B29*100</f>
        <v>101.51113036884578</v>
      </c>
    </row>
    <row r="30" spans="1:6" ht="19.5" customHeight="1">
      <c r="A30" s="12" t="s">
        <v>25</v>
      </c>
      <c r="B30" s="10">
        <v>0</v>
      </c>
      <c r="C30" s="23"/>
      <c r="D30" s="10">
        <v>0</v>
      </c>
      <c r="E30" s="10"/>
      <c r="F30" s="24"/>
    </row>
  </sheetData>
  <mergeCells count="3">
    <mergeCell ref="A1:F1"/>
    <mergeCell ref="E2:E3"/>
    <mergeCell ref="F2:F3"/>
  </mergeCells>
  <pageMargins left="0.65625" right="0.47291666666666698" top="0.46666666666666701" bottom="0.31805555555555598" header="0.51180555555555496" footer="0.51180555555555496"/>
  <pageSetup paperSize="9" scale="70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cols>
    <col min="1" max="1025" width="8.710937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LibreOffice/5.4.3.2$Windows_X86_64 LibreOffice_project/92a7159f7e4af62137622921e809f8546db437e5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2019-2023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Пользователь</cp:lastModifiedBy>
  <cp:revision>5</cp:revision>
  <cp:lastPrinted>2019-11-14T13:36:52Z</cp:lastPrinted>
  <dcterms:created xsi:type="dcterms:W3CDTF">1996-10-08T23:32:33Z</dcterms:created>
  <dcterms:modified xsi:type="dcterms:W3CDTF">2019-12-10T09:55:46Z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