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9095" windowHeight="11760"/>
  </bookViews>
  <sheets>
    <sheet name="Лист1" sheetId="1" r:id="rId1"/>
    <sheet name="Лист2" sheetId="2" r:id="rId2"/>
    <sheet name="Лист3" sheetId="3" r:id="rId3"/>
  </sheets>
  <definedNames>
    <definedName name="_xlnm.Print_Titles" localSheetId="0">Лист1!$15:$15</definedName>
  </definedNames>
  <calcPr calcId="124519"/>
</workbook>
</file>

<file path=xl/calcChain.xml><?xml version="1.0" encoding="utf-8"?>
<calcChain xmlns="http://schemas.openxmlformats.org/spreadsheetml/2006/main">
  <c r="D173" i="1"/>
  <c r="D174"/>
  <c r="D175"/>
  <c r="D214" l="1"/>
  <c r="D167"/>
  <c r="D165"/>
  <c r="D163"/>
  <c r="D161"/>
  <c r="D160" s="1"/>
  <c r="D55"/>
  <c r="D54" s="1"/>
  <c r="D204"/>
  <c r="D154"/>
  <c r="D141" l="1"/>
  <c r="D125" l="1"/>
  <c r="D123"/>
  <c r="D119"/>
  <c r="D135"/>
  <c r="D134" s="1"/>
  <c r="D75"/>
  <c r="D50"/>
  <c r="D24"/>
  <c r="D20"/>
  <c r="D212"/>
  <c r="D209"/>
  <c r="D129"/>
  <c r="D200" l="1"/>
  <c r="D217"/>
  <c r="D184"/>
  <c r="D182"/>
  <c r="D180"/>
  <c r="D178"/>
  <c r="D171"/>
  <c r="D170" s="1"/>
  <c r="D169" s="1"/>
  <c r="D158"/>
  <c r="D156"/>
  <c r="D153" s="1"/>
  <c r="D150"/>
  <c r="D149" s="1"/>
  <c r="D219"/>
  <c r="D198"/>
  <c r="D146"/>
  <c r="D145" s="1"/>
  <c r="D143"/>
  <c r="D132"/>
  <c r="D131" s="1"/>
  <c r="D127"/>
  <c r="D121"/>
  <c r="D115"/>
  <c r="D114" s="1"/>
  <c r="D140" l="1"/>
  <c r="D139" s="1"/>
  <c r="D118"/>
  <c r="D117" s="1"/>
  <c r="D148"/>
  <c r="D110"/>
  <c r="D106"/>
  <c r="D103"/>
  <c r="D101"/>
  <c r="D98"/>
  <c r="D97" s="1"/>
  <c r="D95"/>
  <c r="D94" s="1"/>
  <c r="D92"/>
  <c r="D90"/>
  <c r="D81"/>
  <c r="D83"/>
  <c r="D78"/>
  <c r="D73"/>
  <c r="D71"/>
  <c r="D69"/>
  <c r="D67"/>
  <c r="D64"/>
  <c r="D63" s="1"/>
  <c r="D60"/>
  <c r="D52"/>
  <c r="D49" s="1"/>
  <c r="D58"/>
  <c r="D47"/>
  <c r="D45"/>
  <c r="D43"/>
  <c r="D40"/>
  <c r="D38"/>
  <c r="D35"/>
  <c r="D33"/>
  <c r="D31"/>
  <c r="D29"/>
  <c r="D27"/>
  <c r="D22"/>
  <c r="D18"/>
  <c r="D89" l="1"/>
  <c r="D100"/>
  <c r="D105"/>
  <c r="D17"/>
  <c r="D66"/>
  <c r="D37"/>
  <c r="D42"/>
  <c r="D26"/>
  <c r="D57"/>
  <c r="D80"/>
  <c r="D221"/>
  <c r="D196"/>
  <c r="D192"/>
  <c r="D188"/>
  <c r="D186"/>
  <c r="D16" l="1"/>
  <c r="D223" s="1"/>
  <c r="D177"/>
  <c r="D88"/>
</calcChain>
</file>

<file path=xl/sharedStrings.xml><?xml version="1.0" encoding="utf-8"?>
<sst xmlns="http://schemas.openxmlformats.org/spreadsheetml/2006/main" count="637" uniqueCount="236">
  <si>
    <t>Р А С П Р Е Д Е Л Е Н И Е</t>
  </si>
  <si>
    <t>бюджетных ассигнований из бюджета по целевым</t>
  </si>
  <si>
    <t xml:space="preserve">статьям (муниципальным программам и непрограмным </t>
  </si>
  <si>
    <t>направлениям деятельности), группам видам расходов</t>
  </si>
  <si>
    <t>классификации расходов на 2014 год</t>
  </si>
  <si>
    <t>наименование</t>
  </si>
  <si>
    <t>ЦС</t>
  </si>
  <si>
    <t>ВР</t>
  </si>
  <si>
    <t>сумма</t>
  </si>
  <si>
    <t>9992601</t>
  </si>
  <si>
    <t>100</t>
  </si>
  <si>
    <t>Расходы на выплату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</si>
  <si>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Центральный аппарат</t>
  </si>
  <si>
    <t>000</t>
  </si>
  <si>
    <t>9992602</t>
  </si>
  <si>
    <t>Закупка товаров, работ и услуг для государственных (муниципальных) нужд</t>
  </si>
  <si>
    <t>200</t>
  </si>
  <si>
    <t>Иные бюджетные ассигнования</t>
  </si>
  <si>
    <t>800</t>
  </si>
  <si>
    <t>0177014</t>
  </si>
  <si>
    <t>0197017</t>
  </si>
  <si>
    <t>01Б2602</t>
  </si>
  <si>
    <t>0282602</t>
  </si>
  <si>
    <t>Глава местной администрации (исполнительно-распорядительного органа муниципального образования)</t>
  </si>
  <si>
    <t>9992603</t>
  </si>
  <si>
    <t>9997026</t>
  </si>
  <si>
    <t>Проведение выборов в представительные органы муниципального образования</t>
  </si>
  <si>
    <t>9992604</t>
  </si>
  <si>
    <t>Резервные фонды местных администраций</t>
  </si>
  <si>
    <t>0312605</t>
  </si>
  <si>
    <t>Оценка недвижимости, признание прав и регулирование отношений по муниципальной собственности</t>
  </si>
  <si>
    <t>0542606</t>
  </si>
  <si>
    <t>Расходы по содержанию имущества казны</t>
  </si>
  <si>
    <t>0542608</t>
  </si>
  <si>
    <t>Мероприятия по землеустройству и землепользованию</t>
  </si>
  <si>
    <t>0542610</t>
  </si>
  <si>
    <t>Реализация мероприятий по развитию муниципальной службы в Звениговском районе</t>
  </si>
  <si>
    <t>0612729</t>
  </si>
  <si>
    <t>Расходы на содержание архива</t>
  </si>
  <si>
    <t>9992609</t>
  </si>
  <si>
    <t>9997018</t>
  </si>
  <si>
    <t>Выполнение других обязательств органов местного самоуправления</t>
  </si>
  <si>
    <t>9992611</t>
  </si>
  <si>
    <t>Социальное обеспечение и иные выплаты населению</t>
  </si>
  <si>
    <t>300</t>
  </si>
  <si>
    <t>Субвенции на осуществление первичного воинского учета на территориях, где отсутствуют военные комиссариаты</t>
  </si>
  <si>
    <t>Межбюджетные трансферты</t>
  </si>
  <si>
    <t>500</t>
  </si>
  <si>
    <t>Расходы на содержание единой диспетчерской службы</t>
  </si>
  <si>
    <t xml:space="preserve">Обеспечение безопасности жизнедеятельности населения Звениговского муниципального района </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</si>
  <si>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</si>
  <si>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0537155</t>
  </si>
  <si>
    <t>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t>
  </si>
  <si>
    <t>0427025</t>
  </si>
  <si>
    <t>Мероприятия по развитию малого и среднего предпринимательства</t>
  </si>
  <si>
    <t>0522725</t>
  </si>
  <si>
    <t>9997006</t>
  </si>
  <si>
    <t>Ввод в действие новых газопроводов</t>
  </si>
  <si>
    <t>0532726</t>
  </si>
  <si>
    <t>Капитальные вложения в объекты недвижимого имущества государственной (муниципальной) собственности</t>
  </si>
  <si>
    <t>400</t>
  </si>
  <si>
    <t>Мероприятия по охране окружающей среды на территории Звениговского района</t>
  </si>
  <si>
    <t>0432721</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</si>
  <si>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</si>
  <si>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0117086</t>
  </si>
  <si>
    <t>Предоставление субсидий бюджетным, автономным учреждениям и иным некомерческим организациям</t>
  </si>
  <si>
    <t>600</t>
  </si>
  <si>
    <t>Расходы на обеспечение деятельности дошкольных учреждений</t>
  </si>
  <si>
    <t>0112630</t>
  </si>
  <si>
    <t>0117010</t>
  </si>
  <si>
    <t>Расходы на обеспечение деятельности общеобразовательных учреждений</t>
  </si>
  <si>
    <t>0122631</t>
  </si>
  <si>
    <t>Расходы на обеспечение деятельности учреждений по внешкольной работе с детьми</t>
  </si>
  <si>
    <t>0132632</t>
  </si>
  <si>
    <t xml:space="preserve">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</si>
  <si>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0127009</t>
  </si>
  <si>
    <t>0127010</t>
  </si>
  <si>
    <t>0137010</t>
  </si>
  <si>
    <t>0127011</t>
  </si>
  <si>
    <t>Субвенции на осуществление государственных полномочий по обучению детей-инвалидов на дому и выплате компенсации затрат родителей на эти цели</t>
  </si>
  <si>
    <t>0127019</t>
  </si>
  <si>
    <t>0252620</t>
  </si>
  <si>
    <t>0257010</t>
  </si>
  <si>
    <t xml:space="preserve">Субсидии на организацию отдыха детей в каникулярное время из республиканского бюджета Республики Марий Эл </t>
  </si>
  <si>
    <t>0147022</t>
  </si>
  <si>
    <t>0147023</t>
  </si>
  <si>
    <t>0147024</t>
  </si>
  <si>
    <t>Расходы на обеспечение деятельности централизованных бухгалтерий, структурных подразделений и отделов, не входящих в центральный аппарат</t>
  </si>
  <si>
    <t>01Б2633</t>
  </si>
  <si>
    <t>Профилактика безнадзорности и правонарушений несовершеннолетних в Звениговском районе</t>
  </si>
  <si>
    <t>0172707</t>
  </si>
  <si>
    <t>Расходы на обеспечение деятельности культурно-досуговых учреждений</t>
  </si>
  <si>
    <t>0212621</t>
  </si>
  <si>
    <t>Расходы на обеспечение деятельности иных учреждений культуры</t>
  </si>
  <si>
    <t>0212625</t>
  </si>
  <si>
    <t>Расходы на обеспечение деятельности библиотек</t>
  </si>
  <si>
    <t>0222623</t>
  </si>
  <si>
    <t>Расходы на обеспечение деятельности музеев</t>
  </si>
  <si>
    <t>0232622</t>
  </si>
  <si>
    <t>0282633</t>
  </si>
  <si>
    <t>Пенсия за выслугу лет лицам, замещавшим выборные муниципальные должности, должности муниципальной службы в органах местного самоуправления муниципального образования "Звениговский муниципальный район", должности в органах государственной власти и управления Звениговского района Марийской АССР (Марийской ССР)</t>
  </si>
  <si>
    <t>9991201</t>
  </si>
  <si>
    <t>Жилье для молодой семьи за счет средств районного бюджета</t>
  </si>
  <si>
    <t>0182708</t>
  </si>
  <si>
    <t>Улучшение жилищных условий граждан, проживающих в сельской местности, в том числе молодых семей и специалистов</t>
  </si>
  <si>
    <t>Социальные выплаты на возмещение части процентной ставки по кредитам, привлекаемым гражданами на газификацию индивидуального жилья</t>
  </si>
  <si>
    <t>9991025</t>
  </si>
  <si>
    <t>Социальные выплаты на возмещение части процентной ставки по кредитам, привлекаемым гражданами на водоснабжение индивидуального жилья от централизованных и децентрализованных источников водоснабжения</t>
  </si>
  <si>
    <t>9991026</t>
  </si>
  <si>
    <t>9991031</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</si>
  <si>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</si>
  <si>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0191001</t>
  </si>
  <si>
    <t>0195260</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</si>
  <si>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</si>
  <si>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0197012</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</si>
  <si>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</si>
  <si>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0197013</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</si>
  <si>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</si>
  <si>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0197400</t>
  </si>
  <si>
    <t>Расходы на обеспечение деятельности спортивных учреждений</t>
  </si>
  <si>
    <t>0152626</t>
  </si>
  <si>
    <t>Мероприятия в области спорта и физической культуры</t>
  </si>
  <si>
    <t>0152612</t>
  </si>
  <si>
    <t>Расходы на обеспечение деятельности средств массовой информации</t>
  </si>
  <si>
    <t>0292614</t>
  </si>
  <si>
    <t>Процентные платежи по муниципальному долгу</t>
  </si>
  <si>
    <t>Обслуживание государственного (муниципального) долга</t>
  </si>
  <si>
    <t>700</t>
  </si>
  <si>
    <t>Субсидии на формирование районных фондов финансовой поддержки поселений</t>
  </si>
  <si>
    <t>Поддержка мер по обеспечению сбалансированности бюджетов поселений</t>
  </si>
  <si>
    <t>Итого</t>
  </si>
  <si>
    <t>0100000</t>
  </si>
  <si>
    <t>0110000</t>
  </si>
  <si>
    <t>Развитие и укрепление материально-технической базы дошкольных учреждений</t>
  </si>
  <si>
    <t>Муниципальная программа "Развитие образования на 2014-2018 годы"</t>
  </si>
  <si>
    <t>Подпрограмма "Развитие дошкольного образования на 2014-2018 годы"</t>
  </si>
  <si>
    <t>Подпрограмма "Развитие общего образования на 2014-2018 годы"</t>
  </si>
  <si>
    <t>0112702</t>
  </si>
  <si>
    <t>0120000</t>
  </si>
  <si>
    <t>0130000</t>
  </si>
  <si>
    <t>Подпрограмма "Развитие дополнительного образования на 2014-2018 годы"</t>
  </si>
  <si>
    <t>Подпрограмма "Организация отдыха, оздоровления и занятости детей и подростков"</t>
  </si>
  <si>
    <t>0140000</t>
  </si>
  <si>
    <t>Подпрограмма "Развитие физической культуры и спорта"</t>
  </si>
  <si>
    <t>0150000</t>
  </si>
  <si>
    <t>Подпрограмма "Профилактика безнадзорности и правонарушений несовершеннолетних на 2014-2018 годы"</t>
  </si>
  <si>
    <t>0170000</t>
  </si>
  <si>
    <t>Подпрограмма "Жилье для молодой семьи на 2014-2018 годы"</t>
  </si>
  <si>
    <t>0180000</t>
  </si>
  <si>
    <t>Подпрограмма "Опека и попечительство"</t>
  </si>
  <si>
    <t>0190000</t>
  </si>
  <si>
    <t>"Обеспечение реализации муниципальной программы  "Развитие образования на 2014-2018 годы"</t>
  </si>
  <si>
    <t>01Б0000</t>
  </si>
  <si>
    <t>Программа "Развитие культуры, искусства и туризма Звениговского муниципального района на 2014-2018 годы"</t>
  </si>
  <si>
    <t>0200000</t>
  </si>
  <si>
    <t>Подпрограмма "Культурно-досуговая деятельность и народное творчество - средство организации досуга населения"</t>
  </si>
  <si>
    <t>0210000</t>
  </si>
  <si>
    <t>Подпрограмма "Бибилиотека  время: новые реалии на 2014-2018 годы"</t>
  </si>
  <si>
    <t>0220000</t>
  </si>
  <si>
    <t>Подпрограмма "Музейное дело в сохранении культурного наследия в Звениговском районе"</t>
  </si>
  <si>
    <t>0230000</t>
  </si>
  <si>
    <t>Подпрограмма "Сохранение и развитие художественного образования в детских школах искусств Звениговского района"</t>
  </si>
  <si>
    <t>0250000</t>
  </si>
  <si>
    <t>"Обеспечение реализации муниципальной программы "Развитие культуры,исскуства и туризма Звениговского муниципального района на 2014-2018 годы"</t>
  </si>
  <si>
    <t>0280000</t>
  </si>
  <si>
    <t>0290000</t>
  </si>
  <si>
    <t>Подпрограмма"Развитие средств массовой информации в муниципальном образовании "Звениговский муниципальный район" на 2014-2018 годы</t>
  </si>
  <si>
    <t>Программа "Управление муниципальными финансами и муниципальным долгом муниципального образования "Звениговский муниципальный район" на 2014-2018 годы"</t>
  </si>
  <si>
    <t>Программа "Обеспечение безопасности жизнедеятельности населения Звениговского муниципального района на 2014-2018 годы"</t>
  </si>
  <si>
    <t>0400000</t>
  </si>
  <si>
    <t>0300000</t>
  </si>
  <si>
    <t>Подпрограмма "Повышение безопасности дорожного движения в муниципальном образовании "Звениговский муниципальный район" на 2014-2018 годы"</t>
  </si>
  <si>
    <t>Подпрограмма "Мероприятия по охране окружающей среды на территории муниципального образования "Звениговский муниципальный район" на 2014-2018 годы"</t>
  </si>
  <si>
    <t>0420000</t>
  </si>
  <si>
    <t>0430000</t>
  </si>
  <si>
    <t>Программа "Развитие экономики на территории Звениговского муниципального района на 2014-2018годы"</t>
  </si>
  <si>
    <t>0500000</t>
  </si>
  <si>
    <t>Подпрограмма "Развитие малого и среднего предпринимательства в муниципальном образовании "Звениговский муниципальный район"</t>
  </si>
  <si>
    <t>Подпрограмма "Устойчивое развитие сельских территорий на 2014-2018 годы"</t>
  </si>
  <si>
    <t>0530000</t>
  </si>
  <si>
    <t>0540000</t>
  </si>
  <si>
    <t>Программа "Развитие муниципальной службы и информационно-телекоммуникационных технологий в Звениговском муниципальном районе на 2014-2018 годы"</t>
  </si>
  <si>
    <t>Продпрограмма "Профессиональное развитие муниципальных служащих Звениговского муниципального района на 2014-2018 годы"</t>
  </si>
  <si>
    <t>0600000</t>
  </si>
  <si>
    <t>0610000</t>
  </si>
  <si>
    <t>Непрограммные расходы</t>
  </si>
  <si>
    <t>9990000</t>
  </si>
  <si>
    <t>к Решению Собрания депутатов</t>
  </si>
  <si>
    <t>"О бюджете муниципального образования</t>
  </si>
  <si>
    <t>"Звениговский муниципальный район" на 2014 год</t>
  </si>
  <si>
    <t>и на плановый период 2015-2016 годов"</t>
  </si>
  <si>
    <t>Приложение № 10</t>
  </si>
  <si>
    <t>Подпрограмма "Управление муниципальными финансами муниципального образования "Звениговский муниципальный район"</t>
  </si>
  <si>
    <t>0310000</t>
  </si>
  <si>
    <t>0317300</t>
  </si>
  <si>
    <t>0317010</t>
  </si>
  <si>
    <t>0315118</t>
  </si>
  <si>
    <t>0322616</t>
  </si>
  <si>
    <t>0320000</t>
  </si>
  <si>
    <t>0317310</t>
  </si>
  <si>
    <t>9992636</t>
  </si>
  <si>
    <t>9992710</t>
  </si>
  <si>
    <t>9995930</t>
  </si>
  <si>
    <t>0330000</t>
  </si>
  <si>
    <t xml:space="preserve">0332602 </t>
  </si>
  <si>
    <t>0332602</t>
  </si>
  <si>
    <t>Обеспечение реализации муниципальной программы "Управление муниципальными финансами и муниципальным долгом муниципального образования "Звениговский муниципальный район" на 2014-2018 годы"</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</si>
  <si>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</si>
  <si>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</si>
  <si>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</si>
  <si>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Социальные выплаты на возмещение части процентной ставки по кредитам, привлекаемым гражданами на устройство поквартирной газовой системы отопления</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</si>
  <si>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</si>
  <si>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 xml:space="preserve">Субвенции на осуществление отдельных государственных полномочий по созданию административных комиссий </t>
  </si>
  <si>
    <t>0312611</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</si>
  <si>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</si>
  <si>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</si>
  <si>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Глава муниципального образования</t>
  </si>
  <si>
    <t xml:space="preserve">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 </t>
  </si>
  <si>
    <t>0160000</t>
  </si>
  <si>
    <t>Подпрограмма "Патриотическое воспитание населения Звениговского муниципального района на 2014-2018 годы"</t>
  </si>
  <si>
    <t>0162706</t>
  </si>
  <si>
    <t xml:space="preserve">Мероприятия по патриотическому воспитанию населения </t>
  </si>
  <si>
    <t>Мероприятия в отношении автомобильных дорог общего пользования местного значения за счет средств районного бюджета</t>
  </si>
  <si>
    <t>0422720</t>
  </si>
  <si>
    <t>Подпрограмма "Развитие земельных и имущественных отношений (2014-2018 годы)"</t>
  </si>
  <si>
    <t>0542611</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</si>
  <si>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</si>
  <si>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Субвенции на реализацию государственных полномочий по постановке на учет и учету граждан, выезжающих (выехавших) из районов Крайнего Севера, имеющих право на получение социальных выплат на приобретение или строительство жилых помещений</t>
  </si>
  <si>
    <t>0700000</t>
  </si>
  <si>
    <t>Программа "Национальная безопасность по Звениговскому муниципальному району на 2014-2018 годы"</t>
  </si>
  <si>
    <t>Профилактика наркомании в муниципальном образовании "Звениговский муниципальный район" на 2013-2017 годы"</t>
  </si>
  <si>
    <t>0730000</t>
  </si>
  <si>
    <t>0732734</t>
  </si>
  <si>
    <t>Мероприятия по профилактике наркомании в Звениговском районе</t>
  </si>
  <si>
    <t>Субвенции на выплату единовременного пособия при всех формах устройства детей, лишенных родительского попечения, в семью</t>
  </si>
  <si>
    <t>от "11" декабря 2013 года № 286</t>
  </si>
</sst>
</file>

<file path=xl/styles.xml><?xml version="1.0" encoding="utf-8"?>
<styleSheet xmlns="http://schemas.openxmlformats.org/spreadsheetml/2006/main">
  <numFmts count="1">
    <numFmt numFmtId="164" formatCode="0.0"/>
  </numFmts>
  <fonts count="7">
    <font>
      <sz val="11"/>
      <color theme="1"/>
      <name val="Calibri"/>
      <family val="2"/>
      <charset val="204"/>
      <scheme val="minor"/>
    </font>
    <font>
      <sz val="14"/>
      <color theme="1"/>
      <name val="Times New Roman"/>
      <family val="1"/>
      <charset val="204"/>
    </font>
    <font>
      <sz val="12"/>
      <color theme="1"/>
      <name val="Times New Roman"/>
      <family val="1"/>
      <charset val="204"/>
    </font>
    <font>
      <sz val="11"/>
      <color theme="1"/>
      <name val="Times New Roman"/>
      <family val="1"/>
      <charset val="204"/>
    </font>
    <font>
      <sz val="14"/>
      <color indexed="8"/>
      <name val="Times New Roman"/>
      <family val="1"/>
      <charset val="204"/>
    </font>
    <font>
      <sz val="11"/>
      <color theme="1"/>
      <name val="Calibri"/>
      <family val="2"/>
      <charset val="204"/>
      <scheme val="minor"/>
    </font>
    <font>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6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31">
    <xf numFmtId="0" fontId="0" fillId="0" borderId="0" xfId="0"/>
    <xf numFmtId="0" fontId="1" fillId="0" borderId="1" xfId="0" applyFont="1" applyBorder="1" applyAlignment="1">
      <alignment horizontal="center"/>
    </xf>
    <xf numFmtId="0" fontId="1" fillId="0" borderId="0" xfId="0" applyFont="1" applyAlignment="1">
      <alignment wrapText="1"/>
    </xf>
    <xf numFmtId="0" fontId="2" fillId="0" borderId="0" xfId="0" applyFont="1"/>
    <xf numFmtId="0" fontId="1" fillId="0" borderId="0" xfId="0" applyFont="1"/>
    <xf numFmtId="0" fontId="1" fillId="0" borderId="0" xfId="0" applyFont="1" applyAlignment="1"/>
    <xf numFmtId="0" fontId="3" fillId="0" borderId="0" xfId="0" applyFont="1"/>
    <xf numFmtId="0" fontId="1" fillId="2" borderId="0" xfId="0" applyFont="1" applyFill="1" applyBorder="1" applyAlignment="1">
      <alignment wrapText="1"/>
    </xf>
    <xf numFmtId="49" fontId="1" fillId="0" borderId="0" xfId="0" applyNumberFormat="1" applyFont="1" applyBorder="1" applyAlignment="1">
      <alignment horizontal="center" vertical="center"/>
    </xf>
    <xf numFmtId="0" fontId="1" fillId="0" borderId="0" xfId="0" applyFont="1" applyBorder="1" applyAlignment="1">
      <alignment vertical="center" wrapText="1"/>
    </xf>
    <xf numFmtId="164" fontId="1" fillId="0" borderId="0" xfId="0" applyNumberFormat="1" applyFont="1" applyBorder="1" applyAlignment="1">
      <alignment horizontal="center" vertical="center"/>
    </xf>
    <xf numFmtId="0" fontId="1" fillId="0" borderId="0" xfId="0" applyFont="1" applyBorder="1" applyAlignment="1">
      <alignment wrapText="1"/>
    </xf>
    <xf numFmtId="49" fontId="1" fillId="2" borderId="0" xfId="0" applyNumberFormat="1" applyFont="1" applyFill="1" applyBorder="1" applyAlignment="1">
      <alignment horizontal="center" vertical="center"/>
    </xf>
    <xf numFmtId="164" fontId="1" fillId="2" borderId="0" xfId="0" applyNumberFormat="1" applyFont="1" applyFill="1" applyBorder="1" applyAlignment="1">
      <alignment horizontal="center" vertical="center"/>
    </xf>
    <xf numFmtId="0" fontId="1" fillId="2" borderId="0" xfId="0" applyFont="1" applyFill="1" applyBorder="1" applyAlignment="1">
      <alignment vertical="center" wrapText="1"/>
    </xf>
    <xf numFmtId="0" fontId="1" fillId="0" borderId="0" xfId="0" applyFont="1" applyBorder="1" applyAlignment="1">
      <alignment horizontal="justify" vertical="center"/>
    </xf>
    <xf numFmtId="0" fontId="1" fillId="0" borderId="0" xfId="0" applyFont="1" applyBorder="1" applyAlignment="1">
      <alignment vertical="center"/>
    </xf>
    <xf numFmtId="0" fontId="1" fillId="0" borderId="0" xfId="0" applyFont="1" applyBorder="1" applyAlignment="1">
      <alignment horizontal="left" vertical="center" wrapText="1"/>
    </xf>
    <xf numFmtId="0" fontId="1" fillId="2" borderId="0" xfId="0" applyFont="1" applyFill="1" applyBorder="1" applyAlignment="1">
      <alignment vertical="center"/>
    </xf>
    <xf numFmtId="2" fontId="1" fillId="0" borderId="0" xfId="0" applyNumberFormat="1" applyFont="1" applyBorder="1" applyAlignment="1">
      <alignment vertical="center" wrapText="1"/>
    </xf>
    <xf numFmtId="0" fontId="1" fillId="0" borderId="0" xfId="0" applyFont="1" applyBorder="1" applyAlignment="1">
      <alignment horizontal="center" vertical="center"/>
    </xf>
    <xf numFmtId="0" fontId="0" fillId="0" borderId="0" xfId="0" applyBorder="1"/>
    <xf numFmtId="49"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4" fillId="0" borderId="0" xfId="0" applyFont="1" applyBorder="1" applyAlignment="1">
      <alignment horizontal="justify" vertical="center" wrapText="1"/>
    </xf>
    <xf numFmtId="0" fontId="6" fillId="2" borderId="0" xfId="0" applyFont="1" applyFill="1" applyBorder="1" applyAlignment="1">
      <alignment horizontal="justify" vertical="top" wrapText="1"/>
    </xf>
    <xf numFmtId="0" fontId="6" fillId="3" borderId="0" xfId="1" applyFont="1" applyFill="1" applyBorder="1" applyAlignment="1">
      <alignment horizontal="left" vertical="top" wrapText="1"/>
    </xf>
    <xf numFmtId="0" fontId="6" fillId="3" borderId="0" xfId="0" applyFont="1" applyFill="1" applyBorder="1" applyAlignment="1">
      <alignment horizontal="justify" vertical="top" wrapText="1"/>
    </xf>
    <xf numFmtId="0" fontId="6" fillId="3" borderId="0" xfId="0" applyFont="1" applyFill="1" applyBorder="1" applyAlignment="1">
      <alignment horizontal="justify" vertical="center" wrapText="1"/>
    </xf>
    <xf numFmtId="0" fontId="1" fillId="0" borderId="0" xfId="0" applyFont="1" applyAlignment="1">
      <alignment horizontal="right"/>
    </xf>
    <xf numFmtId="0" fontId="1" fillId="0" borderId="0" xfId="0" applyFont="1" applyAlignment="1">
      <alignment horizontal="center"/>
    </xf>
  </cellXfs>
  <cellStyles count="2">
    <cellStyle name="Обычный" xfId="0" builtinId="0"/>
    <cellStyle name="Обычный 1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M225"/>
  <sheetViews>
    <sheetView tabSelected="1" workbookViewId="0">
      <selection activeCell="A13" sqref="A13:D13"/>
    </sheetView>
  </sheetViews>
  <sheetFormatPr defaultRowHeight="15"/>
  <cols>
    <col min="1" max="1" width="63.28515625" customWidth="1"/>
    <col min="2" max="2" width="14" customWidth="1"/>
    <col min="3" max="3" width="9.28515625" customWidth="1"/>
    <col min="4" max="4" width="11.85546875" customWidth="1"/>
  </cols>
  <sheetData>
    <row r="2" spans="1:13" ht="18.75">
      <c r="A2" s="6"/>
      <c r="B2" s="30" t="s">
        <v>191</v>
      </c>
      <c r="C2" s="30"/>
      <c r="D2" s="30"/>
      <c r="E2" s="5"/>
      <c r="F2" s="5"/>
      <c r="G2" s="5"/>
      <c r="H2" s="3"/>
      <c r="I2" s="5"/>
      <c r="J2" s="5"/>
      <c r="K2" s="5"/>
      <c r="L2" s="5"/>
      <c r="M2" s="5"/>
    </row>
    <row r="3" spans="1:13" ht="18.75">
      <c r="A3" s="29" t="s">
        <v>187</v>
      </c>
      <c r="B3" s="29"/>
      <c r="C3" s="29"/>
      <c r="D3" s="29"/>
      <c r="E3" s="5"/>
      <c r="F3" s="5"/>
      <c r="G3" s="5"/>
      <c r="H3" s="3"/>
      <c r="I3" s="5"/>
      <c r="J3" s="5"/>
      <c r="K3" s="5"/>
      <c r="L3" s="5"/>
      <c r="M3" s="5"/>
    </row>
    <row r="4" spans="1:13" ht="18.75">
      <c r="A4" s="29" t="s">
        <v>188</v>
      </c>
      <c r="B4" s="29"/>
      <c r="C4" s="29"/>
      <c r="D4" s="29"/>
      <c r="E4" s="5"/>
      <c r="F4" s="5"/>
      <c r="G4" s="5"/>
      <c r="H4" s="5"/>
      <c r="I4" s="5"/>
      <c r="J4" s="5"/>
      <c r="K4" s="5"/>
      <c r="L4" s="5"/>
      <c r="M4" s="5"/>
    </row>
    <row r="5" spans="1:13" ht="18.75">
      <c r="A5" s="29" t="s">
        <v>189</v>
      </c>
      <c r="B5" s="29"/>
      <c r="C5" s="29"/>
      <c r="D5" s="29"/>
      <c r="E5" s="5"/>
      <c r="F5" s="5"/>
      <c r="G5" s="5"/>
      <c r="H5" s="5"/>
      <c r="I5" s="5"/>
      <c r="J5" s="5"/>
      <c r="K5" s="5"/>
      <c r="L5" s="5"/>
      <c r="M5" s="5"/>
    </row>
    <row r="6" spans="1:13" ht="18.75">
      <c r="A6" s="29" t="s">
        <v>190</v>
      </c>
      <c r="B6" s="29"/>
      <c r="C6" s="29"/>
      <c r="D6" s="29"/>
      <c r="E6" s="2"/>
      <c r="F6" s="2"/>
      <c r="G6" s="2"/>
      <c r="H6" s="2"/>
      <c r="I6" s="2"/>
      <c r="J6" s="2"/>
      <c r="K6" s="2"/>
      <c r="L6" s="2"/>
      <c r="M6" s="2"/>
    </row>
    <row r="7" spans="1:13" ht="18.75">
      <c r="A7" s="29" t="s">
        <v>235</v>
      </c>
      <c r="B7" s="29"/>
      <c r="C7" s="29"/>
      <c r="D7" s="29"/>
      <c r="E7" s="4"/>
      <c r="F7" s="4"/>
      <c r="G7" s="4"/>
      <c r="H7" s="3"/>
      <c r="I7" s="4"/>
      <c r="J7" s="4"/>
      <c r="K7" s="4"/>
      <c r="L7" s="4"/>
      <c r="M7" s="4"/>
    </row>
    <row r="8" spans="1:13">
      <c r="A8" s="6"/>
      <c r="B8" s="6"/>
      <c r="C8" s="6"/>
      <c r="D8" s="6"/>
    </row>
    <row r="9" spans="1:13" ht="18.75">
      <c r="A9" s="30" t="s">
        <v>0</v>
      </c>
      <c r="B9" s="30"/>
      <c r="C9" s="30"/>
      <c r="D9" s="30"/>
    </row>
    <row r="10" spans="1:13" ht="18.75">
      <c r="A10" s="30" t="s">
        <v>1</v>
      </c>
      <c r="B10" s="30"/>
      <c r="C10" s="30"/>
      <c r="D10" s="30"/>
    </row>
    <row r="11" spans="1:13" ht="18.75">
      <c r="A11" s="30" t="s">
        <v>2</v>
      </c>
      <c r="B11" s="30"/>
      <c r="C11" s="30"/>
      <c r="D11" s="30"/>
    </row>
    <row r="12" spans="1:13" ht="18.75">
      <c r="A12" s="30" t="s">
        <v>3</v>
      </c>
      <c r="B12" s="30"/>
      <c r="C12" s="30"/>
      <c r="D12" s="30"/>
    </row>
    <row r="13" spans="1:13" ht="18.75">
      <c r="A13" s="30" t="s">
        <v>4</v>
      </c>
      <c r="B13" s="30"/>
      <c r="C13" s="30"/>
      <c r="D13" s="30"/>
    </row>
    <row r="15" spans="1:13" ht="21" customHeight="1">
      <c r="A15" s="1" t="s">
        <v>5</v>
      </c>
      <c r="B15" s="1" t="s">
        <v>6</v>
      </c>
      <c r="C15" s="1" t="s">
        <v>7</v>
      </c>
      <c r="D15" s="1" t="s">
        <v>8</v>
      </c>
    </row>
    <row r="16" spans="1:13" ht="37.5">
      <c r="A16" s="7" t="s">
        <v>134</v>
      </c>
      <c r="B16" s="8" t="s">
        <v>131</v>
      </c>
      <c r="C16" s="8" t="s">
        <v>13</v>
      </c>
      <c r="D16" s="10">
        <f>D17+D26+D37+D42+D49+D54+D57+D63+D66+D80</f>
        <v>373270.6</v>
      </c>
    </row>
    <row r="17" spans="1:4" ht="37.5">
      <c r="A17" s="7" t="s">
        <v>135</v>
      </c>
      <c r="B17" s="8" t="s">
        <v>132</v>
      </c>
      <c r="C17" s="8" t="s">
        <v>13</v>
      </c>
      <c r="D17" s="10">
        <f>D18+D22+D24+D20</f>
        <v>117369</v>
      </c>
    </row>
    <row r="18" spans="1:4" ht="37.5">
      <c r="A18" s="9" t="s">
        <v>67</v>
      </c>
      <c r="B18" s="8" t="s">
        <v>68</v>
      </c>
      <c r="C18" s="8" t="s">
        <v>13</v>
      </c>
      <c r="D18" s="10">
        <f>D19</f>
        <v>14853</v>
      </c>
    </row>
    <row r="19" spans="1:4" ht="45" customHeight="1">
      <c r="A19" s="9" t="s">
        <v>65</v>
      </c>
      <c r="B19" s="8" t="s">
        <v>68</v>
      </c>
      <c r="C19" s="8" t="s">
        <v>66</v>
      </c>
      <c r="D19" s="10">
        <v>14853</v>
      </c>
    </row>
    <row r="20" spans="1:4" ht="36" customHeight="1">
      <c r="A20" s="11" t="s">
        <v>133</v>
      </c>
      <c r="B20" s="12" t="s">
        <v>137</v>
      </c>
      <c r="C20" s="12" t="s">
        <v>13</v>
      </c>
      <c r="D20" s="13">
        <f>D21</f>
        <v>1553</v>
      </c>
    </row>
    <row r="21" spans="1:4" ht="59.25" customHeight="1">
      <c r="A21" s="9" t="s">
        <v>59</v>
      </c>
      <c r="B21" s="12" t="s">
        <v>137</v>
      </c>
      <c r="C21" s="12" t="s">
        <v>60</v>
      </c>
      <c r="D21" s="13">
        <v>1553</v>
      </c>
    </row>
    <row r="22" spans="1:4" ht="80.25" customHeight="1">
      <c r="A22" s="9" t="s">
        <v>217</v>
      </c>
      <c r="B22" s="8" t="s">
        <v>69</v>
      </c>
      <c r="C22" s="8" t="s">
        <v>13</v>
      </c>
      <c r="D22" s="10">
        <f>D23</f>
        <v>2000</v>
      </c>
    </row>
    <row r="23" spans="1:4" ht="26.25" customHeight="1">
      <c r="A23" s="9" t="s">
        <v>43</v>
      </c>
      <c r="B23" s="8" t="s">
        <v>69</v>
      </c>
      <c r="C23" s="8" t="s">
        <v>44</v>
      </c>
      <c r="D23" s="10">
        <v>2000</v>
      </c>
    </row>
    <row r="24" spans="1:4" ht="169.5" customHeight="1">
      <c r="A24" s="9" t="s">
        <v>63</v>
      </c>
      <c r="B24" s="8" t="s">
        <v>64</v>
      </c>
      <c r="C24" s="8" t="s">
        <v>13</v>
      </c>
      <c r="D24" s="10">
        <f>D25</f>
        <v>98963</v>
      </c>
    </row>
    <row r="25" spans="1:4" ht="53.25" customHeight="1">
      <c r="A25" s="9" t="s">
        <v>65</v>
      </c>
      <c r="B25" s="8" t="s">
        <v>64</v>
      </c>
      <c r="C25" s="8" t="s">
        <v>66</v>
      </c>
      <c r="D25" s="10">
        <v>98963</v>
      </c>
    </row>
    <row r="26" spans="1:4" ht="40.5" customHeight="1">
      <c r="A26" s="7" t="s">
        <v>136</v>
      </c>
      <c r="B26" s="12" t="s">
        <v>138</v>
      </c>
      <c r="C26" s="12" t="s">
        <v>13</v>
      </c>
      <c r="D26" s="13">
        <f>D27+D29+D31+D33+D35</f>
        <v>205885.5</v>
      </c>
    </row>
    <row r="27" spans="1:4" ht="37.5">
      <c r="A27" s="9" t="s">
        <v>70</v>
      </c>
      <c r="B27" s="8" t="s">
        <v>71</v>
      </c>
      <c r="C27" s="8" t="s">
        <v>13</v>
      </c>
      <c r="D27" s="10">
        <f>D28</f>
        <v>39946.5</v>
      </c>
    </row>
    <row r="28" spans="1:4" ht="51.75" customHeight="1">
      <c r="A28" s="9" t="s">
        <v>65</v>
      </c>
      <c r="B28" s="8" t="s">
        <v>71</v>
      </c>
      <c r="C28" s="8" t="s">
        <v>66</v>
      </c>
      <c r="D28" s="10">
        <v>39946.5</v>
      </c>
    </row>
    <row r="29" spans="1:4" ht="237" customHeight="1">
      <c r="A29" s="9" t="s">
        <v>74</v>
      </c>
      <c r="B29" s="8" t="s">
        <v>75</v>
      </c>
      <c r="C29" s="8" t="s">
        <v>13</v>
      </c>
      <c r="D29" s="10">
        <f>D30</f>
        <v>152063</v>
      </c>
    </row>
    <row r="30" spans="1:4" ht="47.25" customHeight="1">
      <c r="A30" s="9" t="s">
        <v>65</v>
      </c>
      <c r="B30" s="8" t="s">
        <v>75</v>
      </c>
      <c r="C30" s="8" t="s">
        <v>66</v>
      </c>
      <c r="D30" s="10">
        <v>152063</v>
      </c>
    </row>
    <row r="31" spans="1:4" ht="85.5" customHeight="1">
      <c r="A31" s="9" t="s">
        <v>217</v>
      </c>
      <c r="B31" s="8" t="s">
        <v>76</v>
      </c>
      <c r="C31" s="8" t="s">
        <v>13</v>
      </c>
      <c r="D31" s="10">
        <f>D32</f>
        <v>9103</v>
      </c>
    </row>
    <row r="32" spans="1:4" ht="27.75" customHeight="1">
      <c r="A32" s="9" t="s">
        <v>43</v>
      </c>
      <c r="B32" s="8" t="s">
        <v>76</v>
      </c>
      <c r="C32" s="8" t="s">
        <v>44</v>
      </c>
      <c r="D32" s="10">
        <v>9103</v>
      </c>
    </row>
    <row r="33" spans="1:4" ht="77.25" customHeight="1">
      <c r="A33" s="9" t="s">
        <v>207</v>
      </c>
      <c r="B33" s="8" t="s">
        <v>78</v>
      </c>
      <c r="C33" s="8" t="s">
        <v>13</v>
      </c>
      <c r="D33" s="10">
        <f>D34</f>
        <v>3400</v>
      </c>
    </row>
    <row r="34" spans="1:4" ht="46.5" customHeight="1">
      <c r="A34" s="9" t="s">
        <v>65</v>
      </c>
      <c r="B34" s="8" t="s">
        <v>78</v>
      </c>
      <c r="C34" s="8" t="s">
        <v>66</v>
      </c>
      <c r="D34" s="10">
        <v>3400</v>
      </c>
    </row>
    <row r="35" spans="1:4" ht="66.75" customHeight="1">
      <c r="A35" s="9" t="s">
        <v>79</v>
      </c>
      <c r="B35" s="8" t="s">
        <v>80</v>
      </c>
      <c r="C35" s="8" t="s">
        <v>13</v>
      </c>
      <c r="D35" s="10">
        <f>D36</f>
        <v>1373</v>
      </c>
    </row>
    <row r="36" spans="1:4" ht="56.25">
      <c r="A36" s="9" t="s">
        <v>65</v>
      </c>
      <c r="B36" s="8" t="s">
        <v>80</v>
      </c>
      <c r="C36" s="8" t="s">
        <v>66</v>
      </c>
      <c r="D36" s="10">
        <v>1373</v>
      </c>
    </row>
    <row r="37" spans="1:4" ht="39" customHeight="1">
      <c r="A37" s="7" t="s">
        <v>140</v>
      </c>
      <c r="B37" s="8" t="s">
        <v>139</v>
      </c>
      <c r="C37" s="8" t="s">
        <v>13</v>
      </c>
      <c r="D37" s="10">
        <f>D38+D40</f>
        <v>7965.5</v>
      </c>
    </row>
    <row r="38" spans="1:4" ht="42" customHeight="1">
      <c r="A38" s="9" t="s">
        <v>72</v>
      </c>
      <c r="B38" s="8" t="s">
        <v>73</v>
      </c>
      <c r="C38" s="8" t="s">
        <v>13</v>
      </c>
      <c r="D38" s="10">
        <f>D39</f>
        <v>7765.5</v>
      </c>
    </row>
    <row r="39" spans="1:4" ht="51" customHeight="1">
      <c r="A39" s="9" t="s">
        <v>65</v>
      </c>
      <c r="B39" s="8" t="s">
        <v>73</v>
      </c>
      <c r="C39" s="8" t="s">
        <v>66</v>
      </c>
      <c r="D39" s="10">
        <v>7765.5</v>
      </c>
    </row>
    <row r="40" spans="1:4" ht="84.75" customHeight="1">
      <c r="A40" s="9" t="s">
        <v>217</v>
      </c>
      <c r="B40" s="8" t="s">
        <v>77</v>
      </c>
      <c r="C40" s="8" t="s">
        <v>13</v>
      </c>
      <c r="D40" s="10">
        <f>D41</f>
        <v>200</v>
      </c>
    </row>
    <row r="41" spans="1:4" ht="30.75" customHeight="1">
      <c r="A41" s="9" t="s">
        <v>43</v>
      </c>
      <c r="B41" s="8" t="s">
        <v>77</v>
      </c>
      <c r="C41" s="8" t="s">
        <v>44</v>
      </c>
      <c r="D41" s="10">
        <v>200</v>
      </c>
    </row>
    <row r="42" spans="1:4" ht="37.5">
      <c r="A42" s="7" t="s">
        <v>141</v>
      </c>
      <c r="B42" s="8" t="s">
        <v>142</v>
      </c>
      <c r="C42" s="8" t="s">
        <v>13</v>
      </c>
      <c r="D42" s="10">
        <f>D43+D45+D47</f>
        <v>940.6</v>
      </c>
    </row>
    <row r="43" spans="1:4" ht="56.25">
      <c r="A43" s="9" t="s">
        <v>83</v>
      </c>
      <c r="B43" s="8" t="s">
        <v>84</v>
      </c>
      <c r="C43" s="8" t="s">
        <v>13</v>
      </c>
      <c r="D43" s="10">
        <f>D44</f>
        <v>184</v>
      </c>
    </row>
    <row r="44" spans="1:4" ht="46.5" customHeight="1">
      <c r="A44" s="9" t="s">
        <v>65</v>
      </c>
      <c r="B44" s="8" t="s">
        <v>84</v>
      </c>
      <c r="C44" s="8" t="s">
        <v>66</v>
      </c>
      <c r="D44" s="10">
        <v>184</v>
      </c>
    </row>
    <row r="45" spans="1:4" ht="174.75" customHeight="1">
      <c r="A45" s="26" t="s">
        <v>214</v>
      </c>
      <c r="B45" s="8" t="s">
        <v>85</v>
      </c>
      <c r="C45" s="8" t="s">
        <v>13</v>
      </c>
      <c r="D45" s="10">
        <f>D46</f>
        <v>376</v>
      </c>
    </row>
    <row r="46" spans="1:4" ht="28.5" customHeight="1">
      <c r="A46" s="9" t="s">
        <v>17</v>
      </c>
      <c r="B46" s="8" t="s">
        <v>85</v>
      </c>
      <c r="C46" s="8" t="s">
        <v>18</v>
      </c>
      <c r="D46" s="10">
        <v>376</v>
      </c>
    </row>
    <row r="47" spans="1:4" ht="150">
      <c r="A47" s="9" t="s">
        <v>215</v>
      </c>
      <c r="B47" s="8" t="s">
        <v>86</v>
      </c>
      <c r="C47" s="8" t="s">
        <v>13</v>
      </c>
      <c r="D47" s="10">
        <f>D48</f>
        <v>380.6</v>
      </c>
    </row>
    <row r="48" spans="1:4" ht="96" customHeight="1">
      <c r="A48" s="9" t="s">
        <v>11</v>
      </c>
      <c r="B48" s="8" t="s">
        <v>86</v>
      </c>
      <c r="C48" s="8" t="s">
        <v>10</v>
      </c>
      <c r="D48" s="10">
        <v>380.6</v>
      </c>
    </row>
    <row r="49" spans="1:4" ht="37.5">
      <c r="A49" s="14" t="s">
        <v>143</v>
      </c>
      <c r="B49" s="8" t="s">
        <v>144</v>
      </c>
      <c r="C49" s="8" t="s">
        <v>13</v>
      </c>
      <c r="D49" s="10">
        <f>D52+D50</f>
        <v>10267</v>
      </c>
    </row>
    <row r="50" spans="1:4" ht="40.5" customHeight="1">
      <c r="A50" s="9" t="s">
        <v>121</v>
      </c>
      <c r="B50" s="8" t="s">
        <v>122</v>
      </c>
      <c r="C50" s="8" t="s">
        <v>13</v>
      </c>
      <c r="D50" s="10">
        <f>D51</f>
        <v>132</v>
      </c>
    </row>
    <row r="51" spans="1:4" ht="37.5">
      <c r="A51" s="9" t="s">
        <v>15</v>
      </c>
      <c r="B51" s="8" t="s">
        <v>122</v>
      </c>
      <c r="C51" s="8" t="s">
        <v>16</v>
      </c>
      <c r="D51" s="10">
        <v>132</v>
      </c>
    </row>
    <row r="52" spans="1:4" ht="37.5">
      <c r="A52" s="9" t="s">
        <v>119</v>
      </c>
      <c r="B52" s="8" t="s">
        <v>120</v>
      </c>
      <c r="C52" s="8" t="s">
        <v>13</v>
      </c>
      <c r="D52" s="10">
        <f>D53</f>
        <v>10135</v>
      </c>
    </row>
    <row r="53" spans="1:4" ht="48" customHeight="1">
      <c r="A53" s="9" t="s">
        <v>65</v>
      </c>
      <c r="B53" s="8" t="s">
        <v>120</v>
      </c>
      <c r="C53" s="8" t="s">
        <v>66</v>
      </c>
      <c r="D53" s="10">
        <v>10135</v>
      </c>
    </row>
    <row r="54" spans="1:4" ht="61.5" customHeight="1">
      <c r="A54" s="7" t="s">
        <v>219</v>
      </c>
      <c r="B54" s="8" t="s">
        <v>218</v>
      </c>
      <c r="C54" s="8" t="s">
        <v>13</v>
      </c>
      <c r="D54" s="10">
        <f>D55</f>
        <v>5</v>
      </c>
    </row>
    <row r="55" spans="1:4" ht="44.25" customHeight="1">
      <c r="A55" s="7" t="s">
        <v>221</v>
      </c>
      <c r="B55" s="8" t="s">
        <v>220</v>
      </c>
      <c r="C55" s="8" t="s">
        <v>13</v>
      </c>
      <c r="D55" s="10">
        <f>D56</f>
        <v>5</v>
      </c>
    </row>
    <row r="56" spans="1:4" ht="49.5" customHeight="1">
      <c r="A56" s="9" t="s">
        <v>15</v>
      </c>
      <c r="B56" s="8" t="s">
        <v>220</v>
      </c>
      <c r="C56" s="8" t="s">
        <v>16</v>
      </c>
      <c r="D56" s="10">
        <v>5</v>
      </c>
    </row>
    <row r="57" spans="1:4" ht="57.75" customHeight="1">
      <c r="A57" s="7" t="s">
        <v>145</v>
      </c>
      <c r="B57" s="8" t="s">
        <v>146</v>
      </c>
      <c r="C57" s="8" t="s">
        <v>13</v>
      </c>
      <c r="D57" s="10">
        <f>D58+D60</f>
        <v>444</v>
      </c>
    </row>
    <row r="58" spans="1:4" ht="44.25" customHeight="1">
      <c r="A58" s="14" t="s">
        <v>89</v>
      </c>
      <c r="B58" s="8" t="s">
        <v>90</v>
      </c>
      <c r="C58" s="8" t="s">
        <v>13</v>
      </c>
      <c r="D58" s="10">
        <f>D59</f>
        <v>140</v>
      </c>
    </row>
    <row r="59" spans="1:4" ht="41.25" customHeight="1">
      <c r="A59" s="9" t="s">
        <v>15</v>
      </c>
      <c r="B59" s="8" t="s">
        <v>90</v>
      </c>
      <c r="C59" s="8" t="s">
        <v>16</v>
      </c>
      <c r="D59" s="10">
        <v>140</v>
      </c>
    </row>
    <row r="60" spans="1:4" ht="98.25" customHeight="1">
      <c r="A60" s="9" t="s">
        <v>208</v>
      </c>
      <c r="B60" s="8" t="s">
        <v>19</v>
      </c>
      <c r="C60" s="8" t="s">
        <v>13</v>
      </c>
      <c r="D60" s="10">
        <f>D61+D62</f>
        <v>304</v>
      </c>
    </row>
    <row r="61" spans="1:4" ht="98.25" customHeight="1">
      <c r="A61" s="9" t="s">
        <v>11</v>
      </c>
      <c r="B61" s="8" t="s">
        <v>19</v>
      </c>
      <c r="C61" s="8" t="s">
        <v>10</v>
      </c>
      <c r="D61" s="10">
        <v>262</v>
      </c>
    </row>
    <row r="62" spans="1:4" ht="37.5">
      <c r="A62" s="9" t="s">
        <v>15</v>
      </c>
      <c r="B62" s="8" t="s">
        <v>19</v>
      </c>
      <c r="C62" s="8" t="s">
        <v>16</v>
      </c>
      <c r="D62" s="10">
        <v>42</v>
      </c>
    </row>
    <row r="63" spans="1:4" ht="37.5">
      <c r="A63" s="7" t="s">
        <v>147</v>
      </c>
      <c r="B63" s="12" t="s">
        <v>148</v>
      </c>
      <c r="C63" s="12" t="s">
        <v>13</v>
      </c>
      <c r="D63" s="13">
        <f>D64</f>
        <v>200</v>
      </c>
    </row>
    <row r="64" spans="1:4" ht="37.5">
      <c r="A64" s="9" t="s">
        <v>102</v>
      </c>
      <c r="B64" s="8" t="s">
        <v>103</v>
      </c>
      <c r="C64" s="8" t="s">
        <v>13</v>
      </c>
      <c r="D64" s="10">
        <f>D65</f>
        <v>200</v>
      </c>
    </row>
    <row r="65" spans="1:4" ht="26.25" customHeight="1">
      <c r="A65" s="9" t="s">
        <v>43</v>
      </c>
      <c r="B65" s="8" t="s">
        <v>103</v>
      </c>
      <c r="C65" s="8" t="s">
        <v>44</v>
      </c>
      <c r="D65" s="10">
        <v>200</v>
      </c>
    </row>
    <row r="66" spans="1:4" ht="18.75">
      <c r="A66" s="7" t="s">
        <v>149</v>
      </c>
      <c r="B66" s="8" t="s">
        <v>150</v>
      </c>
      <c r="C66" s="8" t="s">
        <v>13</v>
      </c>
      <c r="D66" s="10">
        <f>D67+D69+D71+D73+D78+D75</f>
        <v>19829</v>
      </c>
    </row>
    <row r="67" spans="1:4" ht="112.5">
      <c r="A67" s="9" t="s">
        <v>110</v>
      </c>
      <c r="B67" s="8" t="s">
        <v>111</v>
      </c>
      <c r="C67" s="8" t="s">
        <v>13</v>
      </c>
      <c r="D67" s="10">
        <f>D68</f>
        <v>495</v>
      </c>
    </row>
    <row r="68" spans="1:4" ht="28.5" customHeight="1">
      <c r="A68" s="9" t="s">
        <v>43</v>
      </c>
      <c r="B68" s="8" t="s">
        <v>111</v>
      </c>
      <c r="C68" s="8" t="s">
        <v>44</v>
      </c>
      <c r="D68" s="10">
        <v>495</v>
      </c>
    </row>
    <row r="69" spans="1:4" ht="56.25">
      <c r="A69" s="9" t="s">
        <v>234</v>
      </c>
      <c r="B69" s="8" t="s">
        <v>112</v>
      </c>
      <c r="C69" s="8" t="s">
        <v>13</v>
      </c>
      <c r="D69" s="10">
        <f>D70</f>
        <v>600</v>
      </c>
    </row>
    <row r="70" spans="1:4" ht="30.75" customHeight="1">
      <c r="A70" s="9" t="s">
        <v>43</v>
      </c>
      <c r="B70" s="8" t="s">
        <v>112</v>
      </c>
      <c r="C70" s="8" t="s">
        <v>44</v>
      </c>
      <c r="D70" s="10">
        <v>600</v>
      </c>
    </row>
    <row r="71" spans="1:4" ht="131.25">
      <c r="A71" s="9" t="s">
        <v>113</v>
      </c>
      <c r="B71" s="8" t="s">
        <v>114</v>
      </c>
      <c r="C71" s="8" t="s">
        <v>13</v>
      </c>
      <c r="D71" s="10">
        <f>D72</f>
        <v>346</v>
      </c>
    </row>
    <row r="72" spans="1:4" ht="30" customHeight="1">
      <c r="A72" s="9" t="s">
        <v>43</v>
      </c>
      <c r="B72" s="8" t="s">
        <v>114</v>
      </c>
      <c r="C72" s="8" t="s">
        <v>44</v>
      </c>
      <c r="D72" s="10">
        <v>346</v>
      </c>
    </row>
    <row r="73" spans="1:4" ht="216.75" customHeight="1">
      <c r="A73" s="15" t="s">
        <v>115</v>
      </c>
      <c r="B73" s="8" t="s">
        <v>116</v>
      </c>
      <c r="C73" s="8" t="s">
        <v>13</v>
      </c>
      <c r="D73" s="10">
        <f>D74</f>
        <v>25</v>
      </c>
    </row>
    <row r="74" spans="1:4" ht="35.25" customHeight="1">
      <c r="A74" s="9" t="s">
        <v>43</v>
      </c>
      <c r="B74" s="8" t="s">
        <v>116</v>
      </c>
      <c r="C74" s="8" t="s">
        <v>44</v>
      </c>
      <c r="D74" s="10">
        <v>25</v>
      </c>
    </row>
    <row r="75" spans="1:4" ht="78.75" customHeight="1">
      <c r="A75" s="9" t="s">
        <v>209</v>
      </c>
      <c r="B75" s="8" t="s">
        <v>20</v>
      </c>
      <c r="C75" s="8" t="s">
        <v>13</v>
      </c>
      <c r="D75" s="10">
        <f>D76+D77</f>
        <v>416</v>
      </c>
    </row>
    <row r="76" spans="1:4" ht="39.75" customHeight="1">
      <c r="A76" s="9" t="s">
        <v>11</v>
      </c>
      <c r="B76" s="8" t="s">
        <v>20</v>
      </c>
      <c r="C76" s="8" t="s">
        <v>10</v>
      </c>
      <c r="D76" s="10">
        <v>392</v>
      </c>
    </row>
    <row r="77" spans="1:4" ht="39.75" customHeight="1">
      <c r="A77" s="9" t="s">
        <v>15</v>
      </c>
      <c r="B77" s="8" t="s">
        <v>20</v>
      </c>
      <c r="C77" s="8" t="s">
        <v>16</v>
      </c>
      <c r="D77" s="10">
        <v>24</v>
      </c>
    </row>
    <row r="78" spans="1:4" ht="318.75">
      <c r="A78" s="9" t="s">
        <v>117</v>
      </c>
      <c r="B78" s="8" t="s">
        <v>118</v>
      </c>
      <c r="C78" s="8" t="s">
        <v>13</v>
      </c>
      <c r="D78" s="10">
        <f>D79</f>
        <v>17947</v>
      </c>
    </row>
    <row r="79" spans="1:4" ht="32.25" customHeight="1">
      <c r="A79" s="9" t="s">
        <v>43</v>
      </c>
      <c r="B79" s="8" t="s">
        <v>118</v>
      </c>
      <c r="C79" s="8" t="s">
        <v>44</v>
      </c>
      <c r="D79" s="10">
        <v>17947</v>
      </c>
    </row>
    <row r="80" spans="1:4" ht="61.5" customHeight="1">
      <c r="A80" s="7" t="s">
        <v>151</v>
      </c>
      <c r="B80" s="8" t="s">
        <v>152</v>
      </c>
      <c r="C80" s="8" t="s">
        <v>13</v>
      </c>
      <c r="D80" s="10">
        <f>D81+D83</f>
        <v>10365</v>
      </c>
    </row>
    <row r="81" spans="1:4" ht="29.25" customHeight="1">
      <c r="A81" s="16" t="s">
        <v>12</v>
      </c>
      <c r="B81" s="8" t="s">
        <v>21</v>
      </c>
      <c r="C81" s="8" t="s">
        <v>13</v>
      </c>
      <c r="D81" s="10">
        <f>D82</f>
        <v>957</v>
      </c>
    </row>
    <row r="82" spans="1:4" ht="39.75" customHeight="1">
      <c r="A82" s="9" t="s">
        <v>11</v>
      </c>
      <c r="B82" s="8" t="s">
        <v>21</v>
      </c>
      <c r="C82" s="8" t="s">
        <v>10</v>
      </c>
      <c r="D82" s="10">
        <v>957</v>
      </c>
    </row>
    <row r="83" spans="1:4" ht="77.25" customHeight="1">
      <c r="A83" s="17" t="s">
        <v>87</v>
      </c>
      <c r="B83" s="8" t="s">
        <v>88</v>
      </c>
      <c r="C83" s="8" t="s">
        <v>13</v>
      </c>
      <c r="D83" s="10">
        <f>D84+D85+D86+D87</f>
        <v>9408</v>
      </c>
    </row>
    <row r="84" spans="1:4" ht="42" customHeight="1">
      <c r="A84" s="9" t="s">
        <v>11</v>
      </c>
      <c r="B84" s="8" t="s">
        <v>88</v>
      </c>
      <c r="C84" s="8" t="s">
        <v>10</v>
      </c>
      <c r="D84" s="10">
        <v>7538</v>
      </c>
    </row>
    <row r="85" spans="1:4" ht="39" customHeight="1">
      <c r="A85" s="9" t="s">
        <v>15</v>
      </c>
      <c r="B85" s="8" t="s">
        <v>88</v>
      </c>
      <c r="C85" s="8" t="s">
        <v>16</v>
      </c>
      <c r="D85" s="10">
        <v>1380</v>
      </c>
    </row>
    <row r="86" spans="1:4" ht="29.25" customHeight="1">
      <c r="A86" s="9" t="s">
        <v>43</v>
      </c>
      <c r="B86" s="8" t="s">
        <v>88</v>
      </c>
      <c r="C86" s="8" t="s">
        <v>44</v>
      </c>
      <c r="D86" s="10">
        <v>430</v>
      </c>
    </row>
    <row r="87" spans="1:4" ht="31.5" customHeight="1">
      <c r="A87" s="16" t="s">
        <v>17</v>
      </c>
      <c r="B87" s="8" t="s">
        <v>88</v>
      </c>
      <c r="C87" s="8" t="s">
        <v>18</v>
      </c>
      <c r="D87" s="10">
        <v>60</v>
      </c>
    </row>
    <row r="88" spans="1:4" ht="58.5" customHeight="1">
      <c r="A88" s="7" t="s">
        <v>153</v>
      </c>
      <c r="B88" s="8" t="s">
        <v>154</v>
      </c>
      <c r="C88" s="8" t="s">
        <v>13</v>
      </c>
      <c r="D88" s="10">
        <f>D89+D94+D97+D100+D105+D114</f>
        <v>36583</v>
      </c>
    </row>
    <row r="89" spans="1:4" ht="56.25">
      <c r="A89" s="7" t="s">
        <v>155</v>
      </c>
      <c r="B89" s="8" t="s">
        <v>156</v>
      </c>
      <c r="C89" s="8" t="s">
        <v>13</v>
      </c>
      <c r="D89" s="10">
        <f>D90+D92</f>
        <v>12659</v>
      </c>
    </row>
    <row r="90" spans="1:4" ht="37.5">
      <c r="A90" s="9" t="s">
        <v>91</v>
      </c>
      <c r="B90" s="8" t="s">
        <v>92</v>
      </c>
      <c r="C90" s="8" t="s">
        <v>13</v>
      </c>
      <c r="D90" s="10">
        <f>D91</f>
        <v>11103</v>
      </c>
    </row>
    <row r="91" spans="1:4" ht="48" customHeight="1">
      <c r="A91" s="9" t="s">
        <v>65</v>
      </c>
      <c r="B91" s="8" t="s">
        <v>92</v>
      </c>
      <c r="C91" s="8" t="s">
        <v>66</v>
      </c>
      <c r="D91" s="10">
        <v>11103</v>
      </c>
    </row>
    <row r="92" spans="1:4" ht="37.5">
      <c r="A92" s="9" t="s">
        <v>93</v>
      </c>
      <c r="B92" s="8" t="s">
        <v>94</v>
      </c>
      <c r="C92" s="8" t="s">
        <v>13</v>
      </c>
      <c r="D92" s="10">
        <f>D93</f>
        <v>1556</v>
      </c>
    </row>
    <row r="93" spans="1:4" ht="51" customHeight="1">
      <c r="A93" s="9" t="s">
        <v>65</v>
      </c>
      <c r="B93" s="8" t="s">
        <v>94</v>
      </c>
      <c r="C93" s="8" t="s">
        <v>66</v>
      </c>
      <c r="D93" s="10">
        <v>1556</v>
      </c>
    </row>
    <row r="94" spans="1:4" ht="37.5">
      <c r="A94" s="7" t="s">
        <v>157</v>
      </c>
      <c r="B94" s="8" t="s">
        <v>158</v>
      </c>
      <c r="C94" s="8" t="s">
        <v>13</v>
      </c>
      <c r="D94" s="10">
        <f>D95</f>
        <v>6386</v>
      </c>
    </row>
    <row r="95" spans="1:4" ht="18.75">
      <c r="A95" s="9" t="s">
        <v>95</v>
      </c>
      <c r="B95" s="8" t="s">
        <v>96</v>
      </c>
      <c r="C95" s="8" t="s">
        <v>13</v>
      </c>
      <c r="D95" s="10">
        <f>D96</f>
        <v>6386</v>
      </c>
    </row>
    <row r="96" spans="1:4" ht="56.25">
      <c r="A96" s="9" t="s">
        <v>65</v>
      </c>
      <c r="B96" s="8" t="s">
        <v>96</v>
      </c>
      <c r="C96" s="8" t="s">
        <v>66</v>
      </c>
      <c r="D96" s="10">
        <v>6386</v>
      </c>
    </row>
    <row r="97" spans="1:4" ht="37.5">
      <c r="A97" s="7" t="s">
        <v>159</v>
      </c>
      <c r="B97" s="8" t="s">
        <v>160</v>
      </c>
      <c r="C97" s="8" t="s">
        <v>13</v>
      </c>
      <c r="D97" s="10">
        <f>D98</f>
        <v>1955</v>
      </c>
    </row>
    <row r="98" spans="1:4" ht="18.75">
      <c r="A98" s="9" t="s">
        <v>97</v>
      </c>
      <c r="B98" s="8" t="s">
        <v>98</v>
      </c>
      <c r="C98" s="8" t="s">
        <v>13</v>
      </c>
      <c r="D98" s="10">
        <f>D99</f>
        <v>1955</v>
      </c>
    </row>
    <row r="99" spans="1:4" ht="51" customHeight="1">
      <c r="A99" s="9" t="s">
        <v>65</v>
      </c>
      <c r="B99" s="8" t="s">
        <v>98</v>
      </c>
      <c r="C99" s="8" t="s">
        <v>66</v>
      </c>
      <c r="D99" s="10">
        <v>1955</v>
      </c>
    </row>
    <row r="100" spans="1:4" ht="61.5" customHeight="1">
      <c r="A100" s="7" t="s">
        <v>161</v>
      </c>
      <c r="B100" s="8" t="s">
        <v>162</v>
      </c>
      <c r="C100" s="8" t="s">
        <v>13</v>
      </c>
      <c r="D100" s="10">
        <f>D101+D103</f>
        <v>12601</v>
      </c>
    </row>
    <row r="101" spans="1:4" ht="43.5" customHeight="1">
      <c r="A101" s="9" t="s">
        <v>72</v>
      </c>
      <c r="B101" s="8" t="s">
        <v>81</v>
      </c>
      <c r="C101" s="8" t="s">
        <v>13</v>
      </c>
      <c r="D101" s="10">
        <f>D102</f>
        <v>12198</v>
      </c>
    </row>
    <row r="102" spans="1:4" ht="52.5" customHeight="1">
      <c r="A102" s="9" t="s">
        <v>65</v>
      </c>
      <c r="B102" s="8" t="s">
        <v>81</v>
      </c>
      <c r="C102" s="8" t="s">
        <v>66</v>
      </c>
      <c r="D102" s="10">
        <v>12198</v>
      </c>
    </row>
    <row r="103" spans="1:4" ht="87.75" customHeight="1">
      <c r="A103" s="9" t="s">
        <v>217</v>
      </c>
      <c r="B103" s="8" t="s">
        <v>82</v>
      </c>
      <c r="C103" s="8" t="s">
        <v>13</v>
      </c>
      <c r="D103" s="10">
        <f>D104</f>
        <v>403</v>
      </c>
    </row>
    <row r="104" spans="1:4" ht="24.75" customHeight="1">
      <c r="A104" s="9" t="s">
        <v>43</v>
      </c>
      <c r="B104" s="8" t="s">
        <v>82</v>
      </c>
      <c r="C104" s="8" t="s">
        <v>44</v>
      </c>
      <c r="D104" s="10">
        <v>403</v>
      </c>
    </row>
    <row r="105" spans="1:4" ht="82.5" customHeight="1">
      <c r="A105" s="7" t="s">
        <v>163</v>
      </c>
      <c r="B105" s="8" t="s">
        <v>164</v>
      </c>
      <c r="C105" s="8" t="s">
        <v>13</v>
      </c>
      <c r="D105" s="10">
        <f>D106+D110</f>
        <v>2112</v>
      </c>
    </row>
    <row r="106" spans="1:4" ht="28.5" customHeight="1">
      <c r="A106" s="16" t="s">
        <v>12</v>
      </c>
      <c r="B106" s="8" t="s">
        <v>22</v>
      </c>
      <c r="C106" s="8" t="s">
        <v>13</v>
      </c>
      <c r="D106" s="10">
        <f>D107+D108+D109</f>
        <v>852</v>
      </c>
    </row>
    <row r="107" spans="1:4" ht="41.25" customHeight="1">
      <c r="A107" s="9" t="s">
        <v>11</v>
      </c>
      <c r="B107" s="8" t="s">
        <v>22</v>
      </c>
      <c r="C107" s="8" t="s">
        <v>10</v>
      </c>
      <c r="D107" s="10">
        <v>755</v>
      </c>
    </row>
    <row r="108" spans="1:4" ht="42.75" customHeight="1">
      <c r="A108" s="9" t="s">
        <v>15</v>
      </c>
      <c r="B108" s="8" t="s">
        <v>22</v>
      </c>
      <c r="C108" s="8" t="s">
        <v>16</v>
      </c>
      <c r="D108" s="10">
        <v>93</v>
      </c>
    </row>
    <row r="109" spans="1:4" ht="24.75" customHeight="1">
      <c r="A109" s="16" t="s">
        <v>17</v>
      </c>
      <c r="B109" s="8" t="s">
        <v>22</v>
      </c>
      <c r="C109" s="8" t="s">
        <v>18</v>
      </c>
      <c r="D109" s="10">
        <v>4</v>
      </c>
    </row>
    <row r="110" spans="1:4" ht="75">
      <c r="A110" s="17" t="s">
        <v>87</v>
      </c>
      <c r="B110" s="8" t="s">
        <v>99</v>
      </c>
      <c r="C110" s="8" t="s">
        <v>13</v>
      </c>
      <c r="D110" s="10">
        <f>D111+D112+D113</f>
        <v>1260</v>
      </c>
    </row>
    <row r="111" spans="1:4" ht="93.75">
      <c r="A111" s="9" t="s">
        <v>11</v>
      </c>
      <c r="B111" s="8" t="s">
        <v>99</v>
      </c>
      <c r="C111" s="8" t="s">
        <v>10</v>
      </c>
      <c r="D111" s="10">
        <v>1102</v>
      </c>
    </row>
    <row r="112" spans="1:4" ht="37.5">
      <c r="A112" s="9" t="s">
        <v>15</v>
      </c>
      <c r="B112" s="8" t="s">
        <v>99</v>
      </c>
      <c r="C112" s="8" t="s">
        <v>16</v>
      </c>
      <c r="D112" s="10">
        <v>154</v>
      </c>
    </row>
    <row r="113" spans="1:4" ht="18.75">
      <c r="A113" s="16" t="s">
        <v>17</v>
      </c>
      <c r="B113" s="8" t="s">
        <v>99</v>
      </c>
      <c r="C113" s="8" t="s">
        <v>18</v>
      </c>
      <c r="D113" s="10">
        <v>4</v>
      </c>
    </row>
    <row r="114" spans="1:4" ht="75">
      <c r="A114" s="7" t="s">
        <v>166</v>
      </c>
      <c r="B114" s="12" t="s">
        <v>165</v>
      </c>
      <c r="C114" s="12" t="s">
        <v>13</v>
      </c>
      <c r="D114" s="13">
        <f>D115</f>
        <v>870</v>
      </c>
    </row>
    <row r="115" spans="1:4" ht="37.5">
      <c r="A115" s="14" t="s">
        <v>123</v>
      </c>
      <c r="B115" s="12" t="s">
        <v>124</v>
      </c>
      <c r="C115" s="12" t="s">
        <v>13</v>
      </c>
      <c r="D115" s="13">
        <f>D116</f>
        <v>870</v>
      </c>
    </row>
    <row r="116" spans="1:4" ht="49.5" customHeight="1">
      <c r="A116" s="14" t="s">
        <v>65</v>
      </c>
      <c r="B116" s="12" t="s">
        <v>124</v>
      </c>
      <c r="C116" s="12" t="s">
        <v>66</v>
      </c>
      <c r="D116" s="13">
        <v>870</v>
      </c>
    </row>
    <row r="117" spans="1:4" ht="78" customHeight="1">
      <c r="A117" s="14" t="s">
        <v>167</v>
      </c>
      <c r="B117" s="12" t="s">
        <v>170</v>
      </c>
      <c r="C117" s="12" t="s">
        <v>13</v>
      </c>
      <c r="D117" s="13">
        <f>D118+D131+D134</f>
        <v>83900.400000000009</v>
      </c>
    </row>
    <row r="118" spans="1:4" ht="61.5" customHeight="1">
      <c r="A118" s="14" t="s">
        <v>192</v>
      </c>
      <c r="B118" s="12" t="s">
        <v>193</v>
      </c>
      <c r="C118" s="12" t="s">
        <v>13</v>
      </c>
      <c r="D118" s="13">
        <f>D121+D127+D129+D119+D123+D125</f>
        <v>78056.400000000009</v>
      </c>
    </row>
    <row r="119" spans="1:4" ht="39" customHeight="1">
      <c r="A119" s="11" t="s">
        <v>41</v>
      </c>
      <c r="B119" s="8" t="s">
        <v>213</v>
      </c>
      <c r="C119" s="8" t="s">
        <v>13</v>
      </c>
      <c r="D119" s="10">
        <f>D120</f>
        <v>660</v>
      </c>
    </row>
    <row r="120" spans="1:4" ht="30.75" customHeight="1">
      <c r="A120" s="9" t="s">
        <v>17</v>
      </c>
      <c r="B120" s="8" t="s">
        <v>213</v>
      </c>
      <c r="C120" s="8" t="s">
        <v>18</v>
      </c>
      <c r="D120" s="10">
        <v>660</v>
      </c>
    </row>
    <row r="121" spans="1:4" ht="18.75">
      <c r="A121" s="16" t="s">
        <v>28</v>
      </c>
      <c r="B121" s="8" t="s">
        <v>29</v>
      </c>
      <c r="C121" s="8" t="s">
        <v>13</v>
      </c>
      <c r="D121" s="10">
        <f>D122</f>
        <v>200</v>
      </c>
    </row>
    <row r="122" spans="1:4" ht="24" customHeight="1">
      <c r="A122" s="16" t="s">
        <v>17</v>
      </c>
      <c r="B122" s="8" t="s">
        <v>29</v>
      </c>
      <c r="C122" s="8" t="s">
        <v>18</v>
      </c>
      <c r="D122" s="10">
        <v>200</v>
      </c>
    </row>
    <row r="123" spans="1:4" ht="60" customHeight="1">
      <c r="A123" s="15" t="s">
        <v>45</v>
      </c>
      <c r="B123" s="12" t="s">
        <v>196</v>
      </c>
      <c r="C123" s="12" t="s">
        <v>13</v>
      </c>
      <c r="D123" s="13">
        <f>D124</f>
        <v>1118.0999999999999</v>
      </c>
    </row>
    <row r="124" spans="1:4" ht="24" customHeight="1">
      <c r="A124" s="18" t="s">
        <v>46</v>
      </c>
      <c r="B124" s="12" t="s">
        <v>196</v>
      </c>
      <c r="C124" s="12" t="s">
        <v>47</v>
      </c>
      <c r="D124" s="13">
        <v>1118.0999999999999</v>
      </c>
    </row>
    <row r="125" spans="1:4" ht="78.75" customHeight="1">
      <c r="A125" s="9" t="s">
        <v>217</v>
      </c>
      <c r="B125" s="8" t="s">
        <v>195</v>
      </c>
      <c r="C125" s="8" t="s">
        <v>13</v>
      </c>
      <c r="D125" s="10">
        <f>D126</f>
        <v>484</v>
      </c>
    </row>
    <row r="126" spans="1:4" ht="24" customHeight="1">
      <c r="A126" s="16" t="s">
        <v>46</v>
      </c>
      <c r="B126" s="8" t="s">
        <v>195</v>
      </c>
      <c r="C126" s="8" t="s">
        <v>47</v>
      </c>
      <c r="D126" s="10">
        <v>484</v>
      </c>
    </row>
    <row r="127" spans="1:4" ht="37.5">
      <c r="A127" s="9" t="s">
        <v>128</v>
      </c>
      <c r="B127" s="8" t="s">
        <v>194</v>
      </c>
      <c r="C127" s="8" t="s">
        <v>13</v>
      </c>
      <c r="D127" s="10">
        <f>D128</f>
        <v>74099</v>
      </c>
    </row>
    <row r="128" spans="1:4" ht="18.75">
      <c r="A128" s="16" t="s">
        <v>46</v>
      </c>
      <c r="B128" s="8" t="s">
        <v>194</v>
      </c>
      <c r="C128" s="8" t="s">
        <v>47</v>
      </c>
      <c r="D128" s="10">
        <v>74099</v>
      </c>
    </row>
    <row r="129" spans="1:4" ht="37.5">
      <c r="A129" s="24" t="s">
        <v>129</v>
      </c>
      <c r="B129" s="8" t="s">
        <v>199</v>
      </c>
      <c r="C129" s="8" t="s">
        <v>13</v>
      </c>
      <c r="D129" s="10">
        <f>D130</f>
        <v>1495.3</v>
      </c>
    </row>
    <row r="130" spans="1:4" ht="18.75">
      <c r="A130" s="16" t="s">
        <v>46</v>
      </c>
      <c r="B130" s="8" t="s">
        <v>199</v>
      </c>
      <c r="C130" s="8" t="s">
        <v>47</v>
      </c>
      <c r="D130" s="10">
        <v>1495.3</v>
      </c>
    </row>
    <row r="131" spans="1:4" ht="63.75" customHeight="1">
      <c r="A131" s="14" t="s">
        <v>192</v>
      </c>
      <c r="B131" s="12" t="s">
        <v>198</v>
      </c>
      <c r="C131" s="12" t="s">
        <v>13</v>
      </c>
      <c r="D131" s="13">
        <f>D132</f>
        <v>700</v>
      </c>
    </row>
    <row r="132" spans="1:4" ht="24" customHeight="1">
      <c r="A132" s="9" t="s">
        <v>125</v>
      </c>
      <c r="B132" s="8" t="s">
        <v>197</v>
      </c>
      <c r="C132" s="8" t="s">
        <v>13</v>
      </c>
      <c r="D132" s="10">
        <f>D133</f>
        <v>700</v>
      </c>
    </row>
    <row r="133" spans="1:4" ht="39.75" customHeight="1">
      <c r="A133" s="9" t="s">
        <v>126</v>
      </c>
      <c r="B133" s="8" t="s">
        <v>197</v>
      </c>
      <c r="C133" s="8" t="s">
        <v>127</v>
      </c>
      <c r="D133" s="10">
        <v>700</v>
      </c>
    </row>
    <row r="134" spans="1:4" ht="97.5" customHeight="1">
      <c r="A134" s="14" t="s">
        <v>206</v>
      </c>
      <c r="B134" s="8" t="s">
        <v>203</v>
      </c>
      <c r="C134" s="8" t="s">
        <v>13</v>
      </c>
      <c r="D134" s="10">
        <f>D135</f>
        <v>5144</v>
      </c>
    </row>
    <row r="135" spans="1:4" ht="18.75">
      <c r="A135" s="16" t="s">
        <v>12</v>
      </c>
      <c r="B135" s="8" t="s">
        <v>204</v>
      </c>
      <c r="C135" s="8" t="s">
        <v>13</v>
      </c>
      <c r="D135" s="10">
        <f>D136+D137+D138</f>
        <v>5144</v>
      </c>
    </row>
    <row r="136" spans="1:4" ht="93.75">
      <c r="A136" s="9" t="s">
        <v>11</v>
      </c>
      <c r="B136" s="8" t="s">
        <v>205</v>
      </c>
      <c r="C136" s="8" t="s">
        <v>10</v>
      </c>
      <c r="D136" s="10">
        <v>4817</v>
      </c>
    </row>
    <row r="137" spans="1:4" ht="37.5">
      <c r="A137" s="9" t="s">
        <v>15</v>
      </c>
      <c r="B137" s="8" t="s">
        <v>205</v>
      </c>
      <c r="C137" s="8" t="s">
        <v>16</v>
      </c>
      <c r="D137" s="10">
        <v>324</v>
      </c>
    </row>
    <row r="138" spans="1:4" ht="18.75">
      <c r="A138" s="16" t="s">
        <v>17</v>
      </c>
      <c r="B138" s="8" t="s">
        <v>205</v>
      </c>
      <c r="C138" s="8" t="s">
        <v>18</v>
      </c>
      <c r="D138" s="10">
        <v>3</v>
      </c>
    </row>
    <row r="139" spans="1:4" ht="56.25">
      <c r="A139" s="7" t="s">
        <v>168</v>
      </c>
      <c r="B139" s="8" t="s">
        <v>169</v>
      </c>
      <c r="C139" s="8" t="s">
        <v>13</v>
      </c>
      <c r="D139" s="10">
        <f>D140+D145</f>
        <v>21722.6</v>
      </c>
    </row>
    <row r="140" spans="1:4" ht="78" customHeight="1">
      <c r="A140" s="7" t="s">
        <v>171</v>
      </c>
      <c r="B140" s="8" t="s">
        <v>173</v>
      </c>
      <c r="C140" s="8" t="s">
        <v>13</v>
      </c>
      <c r="D140" s="10">
        <f>D143+D141</f>
        <v>21702.6</v>
      </c>
    </row>
    <row r="141" spans="1:4" ht="63" customHeight="1">
      <c r="A141" s="9" t="s">
        <v>222</v>
      </c>
      <c r="B141" s="12" t="s">
        <v>223</v>
      </c>
      <c r="C141" s="12" t="s">
        <v>13</v>
      </c>
      <c r="D141" s="13">
        <f>D142</f>
        <v>6702.6</v>
      </c>
    </row>
    <row r="142" spans="1:4" ht="30" customHeight="1">
      <c r="A142" s="18" t="s">
        <v>46</v>
      </c>
      <c r="B142" s="12" t="s">
        <v>223</v>
      </c>
      <c r="C142" s="12" t="s">
        <v>47</v>
      </c>
      <c r="D142" s="13">
        <v>6702.6</v>
      </c>
    </row>
    <row r="143" spans="1:4" ht="77.25" customHeight="1">
      <c r="A143" s="9" t="s">
        <v>52</v>
      </c>
      <c r="B143" s="12" t="s">
        <v>53</v>
      </c>
      <c r="C143" s="12" t="s">
        <v>13</v>
      </c>
      <c r="D143" s="13">
        <f>D144</f>
        <v>15000</v>
      </c>
    </row>
    <row r="144" spans="1:4" ht="18.75">
      <c r="A144" s="18" t="s">
        <v>17</v>
      </c>
      <c r="B144" s="12" t="s">
        <v>53</v>
      </c>
      <c r="C144" s="12" t="s">
        <v>18</v>
      </c>
      <c r="D144" s="13">
        <v>15000</v>
      </c>
    </row>
    <row r="145" spans="1:4" ht="79.5" customHeight="1">
      <c r="A145" s="7" t="s">
        <v>172</v>
      </c>
      <c r="B145" s="8" t="s">
        <v>174</v>
      </c>
      <c r="C145" s="8" t="s">
        <v>13</v>
      </c>
      <c r="D145" s="10">
        <f>D146</f>
        <v>20</v>
      </c>
    </row>
    <row r="146" spans="1:4" ht="40.5" customHeight="1">
      <c r="A146" s="9" t="s">
        <v>61</v>
      </c>
      <c r="B146" s="8" t="s">
        <v>62</v>
      </c>
      <c r="C146" s="8" t="s">
        <v>13</v>
      </c>
      <c r="D146" s="10">
        <f>D147</f>
        <v>20</v>
      </c>
    </row>
    <row r="147" spans="1:4" ht="42.75" customHeight="1">
      <c r="A147" s="9" t="s">
        <v>15</v>
      </c>
      <c r="B147" s="8" t="s">
        <v>62</v>
      </c>
      <c r="C147" s="8" t="s">
        <v>16</v>
      </c>
      <c r="D147" s="10">
        <v>20</v>
      </c>
    </row>
    <row r="148" spans="1:4" ht="59.25" customHeight="1">
      <c r="A148" s="7" t="s">
        <v>175</v>
      </c>
      <c r="B148" s="12" t="s">
        <v>176</v>
      </c>
      <c r="C148" s="12" t="s">
        <v>13</v>
      </c>
      <c r="D148" s="13">
        <f>D149+D153+D160</f>
        <v>1691.7</v>
      </c>
    </row>
    <row r="149" spans="1:4" ht="66" customHeight="1">
      <c r="A149" s="7" t="s">
        <v>177</v>
      </c>
      <c r="B149" s="12" t="s">
        <v>55</v>
      </c>
      <c r="C149" s="12" t="s">
        <v>13</v>
      </c>
      <c r="D149" s="13">
        <f>D150</f>
        <v>150</v>
      </c>
    </row>
    <row r="150" spans="1:4" ht="42.75" customHeight="1">
      <c r="A150" s="14" t="s">
        <v>54</v>
      </c>
      <c r="B150" s="12" t="s">
        <v>55</v>
      </c>
      <c r="C150" s="12" t="s">
        <v>13</v>
      </c>
      <c r="D150" s="13">
        <f>D151+D152</f>
        <v>150</v>
      </c>
    </row>
    <row r="151" spans="1:4" ht="39.75" customHeight="1">
      <c r="A151" s="9" t="s">
        <v>15</v>
      </c>
      <c r="B151" s="12" t="s">
        <v>55</v>
      </c>
      <c r="C151" s="12" t="s">
        <v>16</v>
      </c>
      <c r="D151" s="13">
        <v>10</v>
      </c>
    </row>
    <row r="152" spans="1:4" ht="18.75">
      <c r="A152" s="16" t="s">
        <v>17</v>
      </c>
      <c r="B152" s="12" t="s">
        <v>55</v>
      </c>
      <c r="C152" s="12" t="s">
        <v>18</v>
      </c>
      <c r="D152" s="13">
        <v>140</v>
      </c>
    </row>
    <row r="153" spans="1:4" ht="41.25" customHeight="1">
      <c r="A153" s="7" t="s">
        <v>178</v>
      </c>
      <c r="B153" s="12" t="s">
        <v>179</v>
      </c>
      <c r="C153" s="12" t="s">
        <v>13</v>
      </c>
      <c r="D153" s="13">
        <f>D156+D158+D154</f>
        <v>1041.7</v>
      </c>
    </row>
    <row r="154" spans="1:4" ht="65.25" customHeight="1">
      <c r="A154" s="9" t="s">
        <v>104</v>
      </c>
      <c r="B154" s="8" t="s">
        <v>58</v>
      </c>
      <c r="C154" s="8" t="s">
        <v>13</v>
      </c>
      <c r="D154" s="10">
        <f>D155</f>
        <v>200</v>
      </c>
    </row>
    <row r="155" spans="1:4" ht="34.5" customHeight="1">
      <c r="A155" s="9" t="s">
        <v>43</v>
      </c>
      <c r="B155" s="8" t="s">
        <v>58</v>
      </c>
      <c r="C155" s="8" t="s">
        <v>44</v>
      </c>
      <c r="D155" s="10">
        <v>200</v>
      </c>
    </row>
    <row r="156" spans="1:4" ht="18.75">
      <c r="A156" s="9" t="s">
        <v>57</v>
      </c>
      <c r="B156" s="8" t="s">
        <v>58</v>
      </c>
      <c r="C156" s="8" t="s">
        <v>13</v>
      </c>
      <c r="D156" s="10">
        <f>D157</f>
        <v>747</v>
      </c>
    </row>
    <row r="157" spans="1:4" ht="56.25">
      <c r="A157" s="9" t="s">
        <v>59</v>
      </c>
      <c r="B157" s="8" t="s">
        <v>58</v>
      </c>
      <c r="C157" s="8" t="s">
        <v>60</v>
      </c>
      <c r="D157" s="10">
        <v>747</v>
      </c>
    </row>
    <row r="158" spans="1:4" ht="112.5">
      <c r="A158" s="9" t="s">
        <v>50</v>
      </c>
      <c r="B158" s="12" t="s">
        <v>51</v>
      </c>
      <c r="C158" s="12" t="s">
        <v>13</v>
      </c>
      <c r="D158" s="13">
        <f>D159</f>
        <v>94.7</v>
      </c>
    </row>
    <row r="159" spans="1:4" ht="18.75">
      <c r="A159" s="16" t="s">
        <v>17</v>
      </c>
      <c r="B159" s="12" t="s">
        <v>51</v>
      </c>
      <c r="C159" s="12" t="s">
        <v>18</v>
      </c>
      <c r="D159" s="13">
        <v>94.7</v>
      </c>
    </row>
    <row r="160" spans="1:4" ht="39" customHeight="1">
      <c r="A160" s="7" t="s">
        <v>224</v>
      </c>
      <c r="B160" s="12" t="s">
        <v>180</v>
      </c>
      <c r="C160" s="12" t="s">
        <v>13</v>
      </c>
      <c r="D160" s="13">
        <f>D161+D163+D165+D167</f>
        <v>500</v>
      </c>
    </row>
    <row r="161" spans="1:4" ht="56.25">
      <c r="A161" s="9" t="s">
        <v>30</v>
      </c>
      <c r="B161" s="8" t="s">
        <v>31</v>
      </c>
      <c r="C161" s="8" t="s">
        <v>13</v>
      </c>
      <c r="D161" s="10">
        <f>D162</f>
        <v>375</v>
      </c>
    </row>
    <row r="162" spans="1:4" ht="37.5">
      <c r="A162" s="9" t="s">
        <v>15</v>
      </c>
      <c r="B162" s="8" t="s">
        <v>31</v>
      </c>
      <c r="C162" s="8" t="s">
        <v>16</v>
      </c>
      <c r="D162" s="10">
        <v>375</v>
      </c>
    </row>
    <row r="163" spans="1:4" ht="18.75">
      <c r="A163" s="9" t="s">
        <v>32</v>
      </c>
      <c r="B163" s="8" t="s">
        <v>33</v>
      </c>
      <c r="C163" s="8" t="s">
        <v>13</v>
      </c>
      <c r="D163" s="10">
        <f>D164</f>
        <v>50</v>
      </c>
    </row>
    <row r="164" spans="1:4" ht="37.5">
      <c r="A164" s="9" t="s">
        <v>15</v>
      </c>
      <c r="B164" s="8" t="s">
        <v>33</v>
      </c>
      <c r="C164" s="8" t="s">
        <v>16</v>
      </c>
      <c r="D164" s="10">
        <v>50</v>
      </c>
    </row>
    <row r="165" spans="1:4" ht="37.5">
      <c r="A165" s="9" t="s">
        <v>34</v>
      </c>
      <c r="B165" s="8" t="s">
        <v>35</v>
      </c>
      <c r="C165" s="8" t="s">
        <v>13</v>
      </c>
      <c r="D165" s="10">
        <f>D166</f>
        <v>15</v>
      </c>
    </row>
    <row r="166" spans="1:4" ht="37.5">
      <c r="A166" s="9" t="s">
        <v>15</v>
      </c>
      <c r="B166" s="8" t="s">
        <v>35</v>
      </c>
      <c r="C166" s="8" t="s">
        <v>16</v>
      </c>
      <c r="D166" s="10">
        <v>15</v>
      </c>
    </row>
    <row r="167" spans="1:4" ht="37.5">
      <c r="A167" s="11" t="s">
        <v>41</v>
      </c>
      <c r="B167" s="8" t="s">
        <v>225</v>
      </c>
      <c r="C167" s="8" t="s">
        <v>13</v>
      </c>
      <c r="D167" s="10">
        <f>D168</f>
        <v>60</v>
      </c>
    </row>
    <row r="168" spans="1:4" ht="37.5">
      <c r="A168" s="9" t="s">
        <v>15</v>
      </c>
      <c r="B168" s="8" t="s">
        <v>225</v>
      </c>
      <c r="C168" s="8" t="s">
        <v>16</v>
      </c>
      <c r="D168" s="10">
        <v>60</v>
      </c>
    </row>
    <row r="169" spans="1:4" ht="75.75" customHeight="1">
      <c r="A169" s="7" t="s">
        <v>181</v>
      </c>
      <c r="B169" s="8" t="s">
        <v>183</v>
      </c>
      <c r="C169" s="8" t="s">
        <v>13</v>
      </c>
      <c r="D169" s="10">
        <f>D170</f>
        <v>147</v>
      </c>
    </row>
    <row r="170" spans="1:4" ht="57" customHeight="1">
      <c r="A170" s="7" t="s">
        <v>182</v>
      </c>
      <c r="B170" s="8" t="s">
        <v>184</v>
      </c>
      <c r="C170" s="8" t="s">
        <v>13</v>
      </c>
      <c r="D170" s="10">
        <f>D171</f>
        <v>147</v>
      </c>
    </row>
    <row r="171" spans="1:4" ht="39.75" customHeight="1">
      <c r="A171" s="9" t="s">
        <v>36</v>
      </c>
      <c r="B171" s="8" t="s">
        <v>37</v>
      </c>
      <c r="C171" s="8" t="s">
        <v>13</v>
      </c>
      <c r="D171" s="10">
        <f>D172</f>
        <v>147</v>
      </c>
    </row>
    <row r="172" spans="1:4" ht="48" customHeight="1">
      <c r="A172" s="9" t="s">
        <v>15</v>
      </c>
      <c r="B172" s="8" t="s">
        <v>37</v>
      </c>
      <c r="C172" s="8" t="s">
        <v>16</v>
      </c>
      <c r="D172" s="10">
        <v>147</v>
      </c>
    </row>
    <row r="173" spans="1:4" ht="57" customHeight="1">
      <c r="A173" s="14" t="s">
        <v>229</v>
      </c>
      <c r="B173" s="8" t="s">
        <v>228</v>
      </c>
      <c r="C173" s="8" t="s">
        <v>13</v>
      </c>
      <c r="D173" s="10">
        <f>D174</f>
        <v>5</v>
      </c>
    </row>
    <row r="174" spans="1:4" ht="63.75" customHeight="1">
      <c r="A174" s="9" t="s">
        <v>230</v>
      </c>
      <c r="B174" s="8" t="s">
        <v>231</v>
      </c>
      <c r="C174" s="8" t="s">
        <v>13</v>
      </c>
      <c r="D174" s="10">
        <f>D175</f>
        <v>5</v>
      </c>
    </row>
    <row r="175" spans="1:4" ht="44.25" customHeight="1">
      <c r="A175" s="14" t="s">
        <v>233</v>
      </c>
      <c r="B175" s="8" t="s">
        <v>232</v>
      </c>
      <c r="C175" s="8" t="s">
        <v>13</v>
      </c>
      <c r="D175" s="10">
        <f>D176</f>
        <v>5</v>
      </c>
    </row>
    <row r="176" spans="1:4" ht="39.75" customHeight="1">
      <c r="A176" s="9" t="s">
        <v>15</v>
      </c>
      <c r="B176" s="8" t="s">
        <v>232</v>
      </c>
      <c r="C176" s="8" t="s">
        <v>16</v>
      </c>
      <c r="D176" s="10">
        <v>5</v>
      </c>
    </row>
    <row r="177" spans="1:4" ht="25.5" customHeight="1">
      <c r="A177" s="18" t="s">
        <v>185</v>
      </c>
      <c r="B177" s="8" t="s">
        <v>186</v>
      </c>
      <c r="C177" s="8" t="s">
        <v>13</v>
      </c>
      <c r="D177" s="10">
        <f>D178+D180+D182+D184+D186+D188+D192+D196+D198+D200+D204+D209+D212+D214+D217+D219+D221</f>
        <v>27663.5</v>
      </c>
    </row>
    <row r="178" spans="1:4" ht="66" customHeight="1">
      <c r="A178" s="9" t="s">
        <v>105</v>
      </c>
      <c r="B178" s="8" t="s">
        <v>106</v>
      </c>
      <c r="C178" s="8" t="s">
        <v>13</v>
      </c>
      <c r="D178" s="10">
        <f>D179</f>
        <v>19</v>
      </c>
    </row>
    <row r="179" spans="1:4" ht="30.75" customHeight="1">
      <c r="A179" s="9" t="s">
        <v>43</v>
      </c>
      <c r="B179" s="8" t="s">
        <v>106</v>
      </c>
      <c r="C179" s="8" t="s">
        <v>44</v>
      </c>
      <c r="D179" s="10">
        <v>19</v>
      </c>
    </row>
    <row r="180" spans="1:4" ht="93.75">
      <c r="A180" s="9" t="s">
        <v>107</v>
      </c>
      <c r="B180" s="8" t="s">
        <v>108</v>
      </c>
      <c r="C180" s="8" t="s">
        <v>13</v>
      </c>
      <c r="D180" s="10">
        <f>D181</f>
        <v>2.4</v>
      </c>
    </row>
    <row r="181" spans="1:4" ht="37.5">
      <c r="A181" s="9" t="s">
        <v>43</v>
      </c>
      <c r="B181" s="8" t="s">
        <v>108</v>
      </c>
      <c r="C181" s="8" t="s">
        <v>44</v>
      </c>
      <c r="D181" s="10">
        <v>2.4</v>
      </c>
    </row>
    <row r="182" spans="1:4" ht="75">
      <c r="A182" s="25" t="s">
        <v>210</v>
      </c>
      <c r="B182" s="8" t="s">
        <v>109</v>
      </c>
      <c r="C182" s="8" t="s">
        <v>13</v>
      </c>
      <c r="D182" s="10">
        <f>D183</f>
        <v>70</v>
      </c>
    </row>
    <row r="183" spans="1:4" ht="37.5">
      <c r="A183" s="9" t="s">
        <v>43</v>
      </c>
      <c r="B183" s="8" t="s">
        <v>109</v>
      </c>
      <c r="C183" s="8" t="s">
        <v>44</v>
      </c>
      <c r="D183" s="10">
        <v>70</v>
      </c>
    </row>
    <row r="184" spans="1:4" ht="150">
      <c r="A184" s="9" t="s">
        <v>100</v>
      </c>
      <c r="B184" s="8" t="s">
        <v>101</v>
      </c>
      <c r="C184" s="8" t="s">
        <v>13</v>
      </c>
      <c r="D184" s="10">
        <f>D185</f>
        <v>1743</v>
      </c>
    </row>
    <row r="185" spans="1:4" ht="33.75" customHeight="1">
      <c r="A185" s="9" t="s">
        <v>43</v>
      </c>
      <c r="B185" s="8" t="s">
        <v>101</v>
      </c>
      <c r="C185" s="8" t="s">
        <v>44</v>
      </c>
      <c r="D185" s="10">
        <v>1743</v>
      </c>
    </row>
    <row r="186" spans="1:4" ht="22.5" customHeight="1">
      <c r="A186" s="16" t="s">
        <v>216</v>
      </c>
      <c r="B186" s="8" t="s">
        <v>9</v>
      </c>
      <c r="C186" s="8" t="s">
        <v>13</v>
      </c>
      <c r="D186" s="10">
        <f>D187</f>
        <v>964</v>
      </c>
    </row>
    <row r="187" spans="1:4" ht="104.25" customHeight="1">
      <c r="A187" s="9" t="s">
        <v>11</v>
      </c>
      <c r="B187" s="8" t="s">
        <v>9</v>
      </c>
      <c r="C187" s="8" t="s">
        <v>10</v>
      </c>
      <c r="D187" s="10">
        <v>964</v>
      </c>
    </row>
    <row r="188" spans="1:4" ht="18.75">
      <c r="A188" s="16" t="s">
        <v>12</v>
      </c>
      <c r="B188" s="8" t="s">
        <v>14</v>
      </c>
      <c r="C188" s="8" t="s">
        <v>13</v>
      </c>
      <c r="D188" s="10">
        <f>D189+D190+D191</f>
        <v>373</v>
      </c>
    </row>
    <row r="189" spans="1:4" ht="105" customHeight="1">
      <c r="A189" s="9" t="s">
        <v>11</v>
      </c>
      <c r="B189" s="8" t="s">
        <v>14</v>
      </c>
      <c r="C189" s="8" t="s">
        <v>10</v>
      </c>
      <c r="D189" s="10">
        <v>270</v>
      </c>
    </row>
    <row r="190" spans="1:4" ht="37.5">
      <c r="A190" s="9" t="s">
        <v>15</v>
      </c>
      <c r="B190" s="8" t="s">
        <v>14</v>
      </c>
      <c r="C190" s="8" t="s">
        <v>16</v>
      </c>
      <c r="D190" s="10">
        <v>101</v>
      </c>
    </row>
    <row r="191" spans="1:4" ht="18.75">
      <c r="A191" s="16" t="s">
        <v>17</v>
      </c>
      <c r="B191" s="8" t="s">
        <v>14</v>
      </c>
      <c r="C191" s="8" t="s">
        <v>18</v>
      </c>
      <c r="D191" s="10">
        <v>2</v>
      </c>
    </row>
    <row r="192" spans="1:4" ht="18.75">
      <c r="A192" s="16" t="s">
        <v>12</v>
      </c>
      <c r="B192" s="8" t="s">
        <v>14</v>
      </c>
      <c r="C192" s="8" t="s">
        <v>13</v>
      </c>
      <c r="D192" s="10">
        <f>D193+D194+D195</f>
        <v>18821</v>
      </c>
    </row>
    <row r="193" spans="1:4" ht="93.75">
      <c r="A193" s="9" t="s">
        <v>11</v>
      </c>
      <c r="B193" s="8" t="s">
        <v>14</v>
      </c>
      <c r="C193" s="8" t="s">
        <v>10</v>
      </c>
      <c r="D193" s="10">
        <v>14758</v>
      </c>
    </row>
    <row r="194" spans="1:4" ht="37.5">
      <c r="A194" s="9" t="s">
        <v>15</v>
      </c>
      <c r="B194" s="8" t="s">
        <v>14</v>
      </c>
      <c r="C194" s="8" t="s">
        <v>16</v>
      </c>
      <c r="D194" s="10">
        <v>3621</v>
      </c>
    </row>
    <row r="195" spans="1:4" ht="18.75">
      <c r="A195" s="16" t="s">
        <v>17</v>
      </c>
      <c r="B195" s="8" t="s">
        <v>14</v>
      </c>
      <c r="C195" s="8" t="s">
        <v>18</v>
      </c>
      <c r="D195" s="10">
        <v>442</v>
      </c>
    </row>
    <row r="196" spans="1:4" ht="56.25">
      <c r="A196" s="9" t="s">
        <v>23</v>
      </c>
      <c r="B196" s="8" t="s">
        <v>24</v>
      </c>
      <c r="C196" s="8" t="s">
        <v>13</v>
      </c>
      <c r="D196" s="10">
        <f>D197</f>
        <v>1042</v>
      </c>
    </row>
    <row r="197" spans="1:4" ht="93.75">
      <c r="A197" s="9" t="s">
        <v>11</v>
      </c>
      <c r="B197" s="8" t="s">
        <v>24</v>
      </c>
      <c r="C197" s="8" t="s">
        <v>10</v>
      </c>
      <c r="D197" s="10">
        <v>1042</v>
      </c>
    </row>
    <row r="198" spans="1:4" ht="37.5">
      <c r="A198" s="19" t="s">
        <v>26</v>
      </c>
      <c r="B198" s="8" t="s">
        <v>27</v>
      </c>
      <c r="C198" s="8" t="s">
        <v>13</v>
      </c>
      <c r="D198" s="10">
        <f>D199</f>
        <v>200</v>
      </c>
    </row>
    <row r="199" spans="1:4" ht="37.5">
      <c r="A199" s="9" t="s">
        <v>15</v>
      </c>
      <c r="B199" s="8" t="s">
        <v>27</v>
      </c>
      <c r="C199" s="8" t="s">
        <v>16</v>
      </c>
      <c r="D199" s="10">
        <v>200</v>
      </c>
    </row>
    <row r="200" spans="1:4" ht="18.75">
      <c r="A200" s="9" t="s">
        <v>38</v>
      </c>
      <c r="B200" s="8" t="s">
        <v>39</v>
      </c>
      <c r="C200" s="8" t="s">
        <v>13</v>
      </c>
      <c r="D200" s="10">
        <f>D201+D202+D203</f>
        <v>643</v>
      </c>
    </row>
    <row r="201" spans="1:4" ht="93.75">
      <c r="A201" s="9" t="s">
        <v>11</v>
      </c>
      <c r="B201" s="8" t="s">
        <v>39</v>
      </c>
      <c r="C201" s="8" t="s">
        <v>10</v>
      </c>
      <c r="D201" s="10">
        <v>566</v>
      </c>
    </row>
    <row r="202" spans="1:4" ht="37.5">
      <c r="A202" s="9" t="s">
        <v>15</v>
      </c>
      <c r="B202" s="8" t="s">
        <v>39</v>
      </c>
      <c r="C202" s="8" t="s">
        <v>16</v>
      </c>
      <c r="D202" s="10">
        <v>75</v>
      </c>
    </row>
    <row r="203" spans="1:4" ht="18.75">
      <c r="A203" s="16" t="s">
        <v>17</v>
      </c>
      <c r="B203" s="8" t="s">
        <v>39</v>
      </c>
      <c r="C203" s="8" t="s">
        <v>18</v>
      </c>
      <c r="D203" s="10">
        <v>2</v>
      </c>
    </row>
    <row r="204" spans="1:4" ht="37.5">
      <c r="A204" s="9" t="s">
        <v>41</v>
      </c>
      <c r="B204" s="8" t="s">
        <v>42</v>
      </c>
      <c r="C204" s="8" t="s">
        <v>13</v>
      </c>
      <c r="D204" s="10">
        <f>D205+D206+D208+D207</f>
        <v>1277.5</v>
      </c>
    </row>
    <row r="205" spans="1:4" ht="37.5">
      <c r="A205" s="9" t="s">
        <v>15</v>
      </c>
      <c r="B205" s="8" t="s">
        <v>42</v>
      </c>
      <c r="C205" s="8" t="s">
        <v>16</v>
      </c>
      <c r="D205" s="10">
        <v>590</v>
      </c>
    </row>
    <row r="206" spans="1:4" ht="30.75" customHeight="1">
      <c r="A206" s="9" t="s">
        <v>43</v>
      </c>
      <c r="B206" s="8" t="s">
        <v>42</v>
      </c>
      <c r="C206" s="8" t="s">
        <v>44</v>
      </c>
      <c r="D206" s="10">
        <v>85</v>
      </c>
    </row>
    <row r="207" spans="1:4" ht="42" customHeight="1">
      <c r="A207" s="9" t="s">
        <v>65</v>
      </c>
      <c r="B207" s="8" t="s">
        <v>42</v>
      </c>
      <c r="C207" s="8" t="s">
        <v>66</v>
      </c>
      <c r="D207" s="10">
        <v>500</v>
      </c>
    </row>
    <row r="208" spans="1:4" ht="18.75">
      <c r="A208" s="16" t="s">
        <v>17</v>
      </c>
      <c r="B208" s="8" t="s">
        <v>42</v>
      </c>
      <c r="C208" s="8" t="s">
        <v>18</v>
      </c>
      <c r="D208" s="10">
        <v>102.5</v>
      </c>
    </row>
    <row r="209" spans="1:4" ht="37.5">
      <c r="A209" s="14" t="s">
        <v>48</v>
      </c>
      <c r="B209" s="12" t="s">
        <v>200</v>
      </c>
      <c r="C209" s="12" t="s">
        <v>13</v>
      </c>
      <c r="D209" s="13">
        <f>D210+D211</f>
        <v>791</v>
      </c>
    </row>
    <row r="210" spans="1:4" ht="93.75">
      <c r="A210" s="9" t="s">
        <v>11</v>
      </c>
      <c r="B210" s="12" t="s">
        <v>200</v>
      </c>
      <c r="C210" s="12" t="s">
        <v>10</v>
      </c>
      <c r="D210" s="13">
        <v>746</v>
      </c>
    </row>
    <row r="211" spans="1:4" ht="42" customHeight="1">
      <c r="A211" s="9" t="s">
        <v>15</v>
      </c>
      <c r="B211" s="12" t="s">
        <v>200</v>
      </c>
      <c r="C211" s="12" t="s">
        <v>16</v>
      </c>
      <c r="D211" s="13">
        <v>45</v>
      </c>
    </row>
    <row r="212" spans="1:4" ht="41.25" customHeight="1">
      <c r="A212" s="7" t="s">
        <v>49</v>
      </c>
      <c r="B212" s="12" t="s">
        <v>201</v>
      </c>
      <c r="C212" s="12" t="s">
        <v>13</v>
      </c>
      <c r="D212" s="13">
        <f>D213</f>
        <v>500</v>
      </c>
    </row>
    <row r="213" spans="1:4" ht="31.5" customHeight="1">
      <c r="A213" s="14" t="s">
        <v>17</v>
      </c>
      <c r="B213" s="12" t="s">
        <v>201</v>
      </c>
      <c r="C213" s="12" t="s">
        <v>18</v>
      </c>
      <c r="D213" s="13">
        <v>500</v>
      </c>
    </row>
    <row r="214" spans="1:4" ht="131.25">
      <c r="A214" s="27" t="s">
        <v>226</v>
      </c>
      <c r="B214" s="12" t="s">
        <v>202</v>
      </c>
      <c r="C214" s="12" t="s">
        <v>13</v>
      </c>
      <c r="D214" s="13">
        <f>D215+D216</f>
        <v>1176</v>
      </c>
    </row>
    <row r="215" spans="1:4" ht="94.5" customHeight="1">
      <c r="A215" s="9" t="s">
        <v>11</v>
      </c>
      <c r="B215" s="12" t="s">
        <v>202</v>
      </c>
      <c r="C215" s="12" t="s">
        <v>10</v>
      </c>
      <c r="D215" s="13">
        <v>1024</v>
      </c>
    </row>
    <row r="216" spans="1:4" ht="42" customHeight="1">
      <c r="A216" s="9" t="s">
        <v>15</v>
      </c>
      <c r="B216" s="12" t="s">
        <v>202</v>
      </c>
      <c r="C216" s="12" t="s">
        <v>16</v>
      </c>
      <c r="D216" s="13">
        <v>152</v>
      </c>
    </row>
    <row r="217" spans="1:4" ht="114" customHeight="1">
      <c r="A217" s="28" t="s">
        <v>227</v>
      </c>
      <c r="B217" s="8" t="s">
        <v>56</v>
      </c>
      <c r="C217" s="8" t="s">
        <v>13</v>
      </c>
      <c r="D217" s="10">
        <f>D218</f>
        <v>0.6</v>
      </c>
    </row>
    <row r="218" spans="1:4" ht="37.5">
      <c r="A218" s="9" t="s">
        <v>15</v>
      </c>
      <c r="B218" s="8" t="s">
        <v>56</v>
      </c>
      <c r="C218" s="8" t="s">
        <v>16</v>
      </c>
      <c r="D218" s="10">
        <v>0.6</v>
      </c>
    </row>
    <row r="219" spans="1:4" ht="112.5">
      <c r="A219" s="11" t="s">
        <v>211</v>
      </c>
      <c r="B219" s="8" t="s">
        <v>40</v>
      </c>
      <c r="C219" s="8" t="s">
        <v>13</v>
      </c>
      <c r="D219" s="10">
        <f>D220</f>
        <v>35</v>
      </c>
    </row>
    <row r="220" spans="1:4" ht="37.5">
      <c r="A220" s="9" t="s">
        <v>15</v>
      </c>
      <c r="B220" s="8" t="s">
        <v>40</v>
      </c>
      <c r="C220" s="8" t="s">
        <v>16</v>
      </c>
      <c r="D220" s="10">
        <v>35</v>
      </c>
    </row>
    <row r="221" spans="1:4" ht="56.25">
      <c r="A221" s="9" t="s">
        <v>212</v>
      </c>
      <c r="B221" s="8" t="s">
        <v>25</v>
      </c>
      <c r="C221" s="8" t="s">
        <v>13</v>
      </c>
      <c r="D221" s="10">
        <f>D222</f>
        <v>6</v>
      </c>
    </row>
    <row r="222" spans="1:4" ht="37.5">
      <c r="A222" s="9" t="s">
        <v>15</v>
      </c>
      <c r="B222" s="8" t="s">
        <v>25</v>
      </c>
      <c r="C222" s="8" t="s">
        <v>16</v>
      </c>
      <c r="D222" s="10">
        <v>6</v>
      </c>
    </row>
    <row r="223" spans="1:4" ht="18.75">
      <c r="A223" s="20" t="s">
        <v>130</v>
      </c>
      <c r="B223" s="22"/>
      <c r="C223" s="22"/>
      <c r="D223" s="23">
        <f>D16+D88+D117+D139+D148+D169+D173+D177</f>
        <v>544983.80000000005</v>
      </c>
    </row>
    <row r="224" spans="1:4">
      <c r="A224" s="21"/>
      <c r="B224" s="21"/>
      <c r="C224" s="21"/>
      <c r="D224" s="21"/>
    </row>
    <row r="225" spans="1:4">
      <c r="A225" s="21"/>
      <c r="B225" s="21"/>
      <c r="C225" s="21"/>
      <c r="D225" s="21"/>
    </row>
  </sheetData>
  <mergeCells count="11">
    <mergeCell ref="B2:D2"/>
    <mergeCell ref="A3:D3"/>
    <mergeCell ref="A4:D4"/>
    <mergeCell ref="A5:D5"/>
    <mergeCell ref="A6:D6"/>
    <mergeCell ref="A7:D7"/>
    <mergeCell ref="A10:D10"/>
    <mergeCell ref="A11:D11"/>
    <mergeCell ref="A12:D12"/>
    <mergeCell ref="A13:D13"/>
    <mergeCell ref="A9:D9"/>
  </mergeCells>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Пользователь</cp:lastModifiedBy>
  <cp:lastPrinted>2013-12-12T07:18:36Z</cp:lastPrinted>
  <dcterms:created xsi:type="dcterms:W3CDTF">2013-11-09T10:14:53Z</dcterms:created>
  <dcterms:modified xsi:type="dcterms:W3CDTF">2013-12-12T07:21:12Z</dcterms:modified>
</cp:coreProperties>
</file>