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<sst xmlns="http://schemas.openxmlformats.org/spreadsheetml/2006/main" count="198" uniqueCount="68">
  <si>
    <t>СПРАВКА ОБ ИСПОЛНЕНИИ БЮДЖЕТА</t>
  </si>
  <si>
    <t>муниципального образования "Кокшайское сельское поселение"</t>
  </si>
  <si>
    <t>Код дохода</t>
  </si>
  <si>
    <t>Наименование дохода</t>
  </si>
  <si>
    <t>факт, исп-ние, тыс. руб</t>
  </si>
  <si>
    <t>% исп-ния от год.наэн-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</si>
  <si>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</si>
  <si>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</si>
  <si>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</si>
  <si>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 , становленной пунктом 1 статьи 224 Налогового Кодекса Российской Федерации</t>
  </si>
  <si>
    <t>Налог на доходы физических лице доходов, облагаемых по ставке , становленной пунктом 1 статьи 224 Налогового Кодекса Российской Федерации, за исключением доходов, полученных физическими лицами, арегистртровэнными в качестве индивидуальных предпринимате</t>
  </si>
  <si>
    <t>НАЛОГИ НА ИМУЩЕСТВО</t>
  </si>
  <si>
    <t>Налоги на имущество физических лиц</t>
  </si>
  <si>
    <t>Налоги на имущество физических лиц, зачисляемый в бюджеты поселений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</si>
  <si>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</si>
  <si>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</si>
  <si>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</si>
  <si>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</si>
  <si>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</si>
  <si>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а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</si>
  <si>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БЕЗВОЗМЕЗДНЫЕ ПОСТУПЛЕНИЯ</t>
  </si>
  <si>
    <t>Дотации бюджетам поселений на выравнивание уровня бюджетной обеспеченности</t>
  </si>
  <si>
    <t>ВСЕГО ДОХОДОВ</t>
  </si>
  <si>
    <t>субвенции бюджетам поселений на осуществление полномочий по первичному воинскому учету на территориях где отсутствуют военные комиссариаты</t>
  </si>
  <si>
    <t>0.1</t>
  </si>
  <si>
    <t>0.0</t>
  </si>
  <si>
    <t>0.000</t>
  </si>
  <si>
    <t>0.00</t>
  </si>
  <si>
    <t>0.2</t>
  </si>
  <si>
    <t>0.21</t>
  </si>
  <si>
    <t>0.20</t>
  </si>
  <si>
    <t>0.5</t>
  </si>
  <si>
    <t>0.3</t>
  </si>
  <si>
    <t>0.6</t>
  </si>
  <si>
    <t>0.30</t>
  </si>
  <si>
    <t>0.10</t>
  </si>
  <si>
    <t>0.13</t>
  </si>
  <si>
    <t>0.11</t>
  </si>
  <si>
    <t>0.01</t>
  </si>
  <si>
    <t>депутатов МО "Кокшайское сельское</t>
  </si>
  <si>
    <t xml:space="preserve">Приложение №1 к решению собрания </t>
  </si>
  <si>
    <t>0.8</t>
  </si>
  <si>
    <t>Госпошл.за сов.нотар.действий</t>
  </si>
  <si>
    <t>% исп. к году</t>
  </si>
  <si>
    <r>
      <t xml:space="preserve">годовое назначение, тыс </t>
    </r>
    <r>
      <rPr>
        <b/>
        <sz val="6"/>
        <rFont val="Arial"/>
        <family val="0"/>
      </rPr>
      <t>pv6</t>
    </r>
  </si>
  <si>
    <t>0.14</t>
  </si>
  <si>
    <t>0.50</t>
  </si>
  <si>
    <t>на 1 июля 2010 года</t>
  </si>
  <si>
    <t>назн. 1 пол., тыс.туб</t>
  </si>
  <si>
    <t>0.88</t>
  </si>
  <si>
    <t>1.0</t>
  </si>
  <si>
    <t>0.001</t>
  </si>
  <si>
    <t>0.89</t>
  </si>
  <si>
    <t>Субсидии бюжетам поселений на обеспечение мероприятий по капитальному ремонту многоквартирных домов за счет средств бюджетов</t>
  </si>
  <si>
    <t>0.021</t>
  </si>
  <si>
    <t>субсидии бюджетам на выплату заработной платы работникам бюджетной сферы (культура)</t>
  </si>
  <si>
    <t>0.070</t>
  </si>
  <si>
    <t>Субсидии бюджетам на копменсацию выпадающих доходов при применеии предельных индексов изменения платы граждан за коммунальные услуги</t>
  </si>
  <si>
    <t>0.080</t>
  </si>
  <si>
    <t>Субсидии бюджетам поселений на компенсацию разницы между экономически обоснованными тарифами на ЖКУ и тарифами, установленными для населения</t>
  </si>
  <si>
    <t>0.090</t>
  </si>
  <si>
    <t>Субсидии бюджетам поселений по выработке тепловой энергии</t>
  </si>
  <si>
    <t>Доходы от продажи  земельных  участков, государственная    собственность     на которые  не  разграничена   и   которые расположены в границах поселений</t>
  </si>
  <si>
    <t>Прочие неналоговые доходы бюджетов поселений</t>
  </si>
  <si>
    <t>Субсидии бюджетам поселений на обеспечение мероприятий по капитальному ремонту многокваритрных домов за счет средств, поступивших от гос.корпорации фонд содействия реформированию ЖКХ</t>
  </si>
  <si>
    <t>Вед.спец.-гл.бухгалтер</t>
  </si>
  <si>
    <t>Степанова А.А.</t>
  </si>
  <si>
    <t>поселение" №48 от "27" июля 2010г.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</si>
</sst>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6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Courier New"/>
      <family val="3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2" fontId="4" fillId="0" borderId="1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164" fontId="4" fillId="0" borderId="10" xfId="0" applyNumberFormat="1" applyFont="1" applyFill="1" applyBorder="1" applyAlignment="1" applyProtection="1">
      <alignment horizontal="right" vertical="top"/>
      <protection/>
    </xf>
    <xf numFmtId="2" fontId="4" fillId="0" borderId="1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horizontal="left" vertical="top" indent="7"/>
      <protection/>
    </xf>
    <xf numFmtId="0" fontId="3" fillId="0" borderId="13" xfId="0" applyNumberFormat="1" applyFont="1" applyFill="1" applyBorder="1" applyAlignment="1" applyProtection="1">
      <alignment horizontal="left" vertical="top" indent="7"/>
      <protection/>
    </xf>
    <xf numFmtId="0" fontId="3" fillId="0" borderId="14" xfId="0" applyNumberFormat="1" applyFont="1" applyFill="1" applyBorder="1" applyAlignment="1" applyProtection="1">
      <alignment horizontal="left" vertical="top" indent="7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8" width="4.7109375" style="1" customWidth="1"/>
    <col min="9" max="9" width="21.57421875" style="1" customWidth="1"/>
    <col min="10" max="10" width="5.8515625" style="1" customWidth="1"/>
    <col min="11" max="12" width="5.28125" style="1" customWidth="1"/>
    <col min="13" max="13" width="4.421875" style="1" customWidth="1"/>
    <col min="14" max="14" width="5.28125" style="1" customWidth="1"/>
  </cols>
  <sheetData>
    <row r="1" ht="12.75">
      <c r="J1" s="1" t="s">
        <v>40</v>
      </c>
    </row>
    <row r="2" ht="12.75">
      <c r="J2" s="1" t="s">
        <v>39</v>
      </c>
    </row>
    <row r="3" ht="12.75">
      <c r="J3" s="1" t="s">
        <v>67</v>
      </c>
    </row>
    <row r="4" ht="15">
      <c r="E4" s="23" t="s">
        <v>0</v>
      </c>
    </row>
    <row r="5" ht="15">
      <c r="B5" s="23" t="s">
        <v>1</v>
      </c>
    </row>
    <row r="6" ht="15">
      <c r="G6" s="23" t="s">
        <v>47</v>
      </c>
    </row>
    <row r="8" spans="1:14" ht="24.75" customHeight="1">
      <c r="A8" s="24" t="s">
        <v>2</v>
      </c>
      <c r="B8" s="25"/>
      <c r="C8" s="25"/>
      <c r="D8" s="25"/>
      <c r="E8" s="25"/>
      <c r="F8" s="25"/>
      <c r="G8" s="25"/>
      <c r="H8" s="26"/>
      <c r="I8" s="2" t="s">
        <v>3</v>
      </c>
      <c r="J8" s="3" t="s">
        <v>44</v>
      </c>
      <c r="K8" s="3" t="s">
        <v>48</v>
      </c>
      <c r="L8" s="3" t="s">
        <v>4</v>
      </c>
      <c r="M8" s="3" t="s">
        <v>5</v>
      </c>
      <c r="N8" s="4" t="s">
        <v>43</v>
      </c>
    </row>
    <row r="9" spans="1:14" ht="24.75" customHeight="1">
      <c r="A9" s="5" t="s">
        <v>27</v>
      </c>
      <c r="B9" s="6">
        <v>1</v>
      </c>
      <c r="C9" s="6" t="s">
        <v>25</v>
      </c>
      <c r="D9" s="6" t="s">
        <v>25</v>
      </c>
      <c r="E9" s="6" t="s">
        <v>27</v>
      </c>
      <c r="F9" s="6" t="s">
        <v>25</v>
      </c>
      <c r="G9" s="5" t="s">
        <v>26</v>
      </c>
      <c r="H9" s="5" t="s">
        <v>27</v>
      </c>
      <c r="I9" s="7" t="s">
        <v>6</v>
      </c>
      <c r="J9" s="8">
        <f>J10+J14+J16+J19+J22</f>
        <v>1904</v>
      </c>
      <c r="K9" s="8">
        <f>J9/2</f>
        <v>952</v>
      </c>
      <c r="L9" s="8">
        <f>L10+L14+L16+L19+L22+L25+L26</f>
        <v>1145.6</v>
      </c>
      <c r="M9" s="9">
        <f>L9/K9*100</f>
        <v>120.33613445378151</v>
      </c>
      <c r="N9" s="9">
        <f>L9*100/J9</f>
        <v>60.16806722689075</v>
      </c>
    </row>
    <row r="10" spans="1:14" ht="24.75" customHeight="1">
      <c r="A10" s="5" t="s">
        <v>27</v>
      </c>
      <c r="B10" s="6">
        <v>1</v>
      </c>
      <c r="C10" s="6" t="s">
        <v>24</v>
      </c>
      <c r="D10" s="6" t="s">
        <v>25</v>
      </c>
      <c r="E10" s="6" t="s">
        <v>27</v>
      </c>
      <c r="F10" s="6" t="s">
        <v>25</v>
      </c>
      <c r="G10" s="5" t="s">
        <v>26</v>
      </c>
      <c r="H10" s="5" t="s">
        <v>27</v>
      </c>
      <c r="I10" s="10" t="s">
        <v>7</v>
      </c>
      <c r="J10" s="8">
        <v>754</v>
      </c>
      <c r="K10" s="8">
        <f aca="true" t="shared" si="0" ref="K10:K24">J10/2</f>
        <v>377</v>
      </c>
      <c r="L10" s="8">
        <f>L11</f>
        <v>389.6</v>
      </c>
      <c r="M10" s="9">
        <f aca="true" t="shared" si="1" ref="M10:M36">L10/K10*100</f>
        <v>103.342175066313</v>
      </c>
      <c r="N10" s="9">
        <f>L10*100/J10</f>
        <v>51.6710875331565</v>
      </c>
    </row>
    <row r="11" spans="1:14" ht="24.75" customHeight="1">
      <c r="A11" s="5" t="s">
        <v>27</v>
      </c>
      <c r="B11" s="6">
        <v>1</v>
      </c>
      <c r="C11" s="6" t="s">
        <v>24</v>
      </c>
      <c r="D11" s="6" t="s">
        <v>28</v>
      </c>
      <c r="E11" s="6" t="s">
        <v>27</v>
      </c>
      <c r="F11" s="6" t="s">
        <v>24</v>
      </c>
      <c r="G11" s="5" t="s">
        <v>26</v>
      </c>
      <c r="H11" s="5">
        <v>110</v>
      </c>
      <c r="I11" s="11" t="s">
        <v>8</v>
      </c>
      <c r="J11" s="5">
        <v>754</v>
      </c>
      <c r="K11" s="8">
        <f t="shared" si="0"/>
        <v>377</v>
      </c>
      <c r="L11" s="5">
        <f>L12</f>
        <v>389.6</v>
      </c>
      <c r="M11" s="9">
        <f t="shared" si="1"/>
        <v>103.342175066313</v>
      </c>
      <c r="N11" s="12">
        <f>L11*100/J11</f>
        <v>51.6710875331565</v>
      </c>
    </row>
    <row r="12" spans="1:14" ht="24.75" customHeight="1">
      <c r="A12" s="5" t="s">
        <v>27</v>
      </c>
      <c r="B12" s="6">
        <v>1</v>
      </c>
      <c r="C12" s="6" t="s">
        <v>24</v>
      </c>
      <c r="D12" s="6" t="s">
        <v>28</v>
      </c>
      <c r="E12" s="6" t="s">
        <v>30</v>
      </c>
      <c r="F12" s="6" t="s">
        <v>24</v>
      </c>
      <c r="G12" s="5" t="s">
        <v>26</v>
      </c>
      <c r="H12" s="5">
        <v>110</v>
      </c>
      <c r="I12" s="3" t="s">
        <v>9</v>
      </c>
      <c r="J12" s="5">
        <v>754</v>
      </c>
      <c r="K12" s="8">
        <f t="shared" si="0"/>
        <v>377</v>
      </c>
      <c r="L12" s="5">
        <f>L13</f>
        <v>389.6</v>
      </c>
      <c r="M12" s="9">
        <f t="shared" si="1"/>
        <v>103.342175066313</v>
      </c>
      <c r="N12" s="12">
        <f>L12*100/J12</f>
        <v>51.6710875331565</v>
      </c>
    </row>
    <row r="13" spans="1:14" ht="24.75" customHeight="1">
      <c r="A13" s="5" t="s">
        <v>27</v>
      </c>
      <c r="B13" s="6">
        <v>1</v>
      </c>
      <c r="C13" s="6" t="s">
        <v>24</v>
      </c>
      <c r="D13" s="6" t="s">
        <v>28</v>
      </c>
      <c r="E13" s="6" t="s">
        <v>29</v>
      </c>
      <c r="F13" s="6" t="s">
        <v>24</v>
      </c>
      <c r="G13" s="5" t="s">
        <v>26</v>
      </c>
      <c r="H13" s="5">
        <v>110</v>
      </c>
      <c r="I13" s="3" t="s">
        <v>10</v>
      </c>
      <c r="J13" s="5">
        <v>754</v>
      </c>
      <c r="K13" s="8">
        <f t="shared" si="0"/>
        <v>377</v>
      </c>
      <c r="L13" s="5">
        <v>389.6</v>
      </c>
      <c r="M13" s="9">
        <f t="shared" si="1"/>
        <v>103.342175066313</v>
      </c>
      <c r="N13" s="12">
        <f>L13*100/J13</f>
        <v>51.6710875331565</v>
      </c>
    </row>
    <row r="14" spans="1:14" ht="24.75" customHeight="1">
      <c r="A14" s="5" t="s">
        <v>27</v>
      </c>
      <c r="B14" s="6">
        <v>1</v>
      </c>
      <c r="C14" s="6" t="s">
        <v>41</v>
      </c>
      <c r="D14" s="6" t="s">
        <v>25</v>
      </c>
      <c r="E14" s="5" t="s">
        <v>27</v>
      </c>
      <c r="F14" s="6" t="s">
        <v>25</v>
      </c>
      <c r="G14" s="5" t="s">
        <v>26</v>
      </c>
      <c r="H14" s="5" t="s">
        <v>27</v>
      </c>
      <c r="I14" s="10" t="s">
        <v>42</v>
      </c>
      <c r="J14" s="8">
        <v>30</v>
      </c>
      <c r="K14" s="8">
        <f t="shared" si="0"/>
        <v>15</v>
      </c>
      <c r="L14" s="8">
        <v>10.6</v>
      </c>
      <c r="M14" s="9">
        <f t="shared" si="1"/>
        <v>70.66666666666667</v>
      </c>
      <c r="N14" s="9">
        <f>L14/K14*100</f>
        <v>70.66666666666667</v>
      </c>
    </row>
    <row r="15" spans="1:14" ht="24.75" customHeight="1">
      <c r="A15" s="5" t="s">
        <v>27</v>
      </c>
      <c r="B15" s="6">
        <v>1</v>
      </c>
      <c r="C15" s="6" t="s">
        <v>31</v>
      </c>
      <c r="D15" s="6" t="s">
        <v>32</v>
      </c>
      <c r="E15" s="5" t="s">
        <v>27</v>
      </c>
      <c r="F15" s="6" t="s">
        <v>24</v>
      </c>
      <c r="G15" s="5" t="s">
        <v>26</v>
      </c>
      <c r="H15" s="5">
        <v>110</v>
      </c>
      <c r="I15" s="6" t="s">
        <v>42</v>
      </c>
      <c r="J15" s="5">
        <v>30</v>
      </c>
      <c r="K15" s="8">
        <f t="shared" si="0"/>
        <v>15</v>
      </c>
      <c r="L15" s="5">
        <v>10.6</v>
      </c>
      <c r="M15" s="9">
        <f t="shared" si="1"/>
        <v>70.66666666666667</v>
      </c>
      <c r="N15" s="9">
        <f>L15/K15*100</f>
        <v>70.66666666666667</v>
      </c>
    </row>
    <row r="16" spans="1:14" ht="24.75" customHeight="1">
      <c r="A16" s="5" t="s">
        <v>27</v>
      </c>
      <c r="B16" s="6">
        <v>1</v>
      </c>
      <c r="C16" s="6" t="s">
        <v>33</v>
      </c>
      <c r="D16" s="6" t="s">
        <v>25</v>
      </c>
      <c r="E16" s="5" t="s">
        <v>27</v>
      </c>
      <c r="F16" s="6" t="s">
        <v>25</v>
      </c>
      <c r="G16" s="5" t="s">
        <v>26</v>
      </c>
      <c r="H16" s="5" t="s">
        <v>27</v>
      </c>
      <c r="I16" s="10" t="s">
        <v>11</v>
      </c>
      <c r="J16" s="8">
        <v>100</v>
      </c>
      <c r="K16" s="8">
        <f t="shared" si="0"/>
        <v>50</v>
      </c>
      <c r="L16" s="8">
        <f>L17</f>
        <v>184.6</v>
      </c>
      <c r="M16" s="9">
        <f t="shared" si="1"/>
        <v>369.2</v>
      </c>
      <c r="N16" s="9">
        <f aca="true" t="shared" si="2" ref="N16:N36">L16*100/J16</f>
        <v>184.6</v>
      </c>
    </row>
    <row r="17" spans="1:14" ht="24.75" customHeight="1">
      <c r="A17" s="5" t="s">
        <v>27</v>
      </c>
      <c r="B17" s="6">
        <v>1</v>
      </c>
      <c r="C17" s="6" t="s">
        <v>33</v>
      </c>
      <c r="D17" s="6" t="s">
        <v>24</v>
      </c>
      <c r="E17" s="5" t="s">
        <v>27</v>
      </c>
      <c r="F17" s="6" t="s">
        <v>32</v>
      </c>
      <c r="G17" s="5" t="s">
        <v>26</v>
      </c>
      <c r="H17" s="5">
        <v>110</v>
      </c>
      <c r="I17" s="11" t="s">
        <v>12</v>
      </c>
      <c r="J17" s="5">
        <v>100</v>
      </c>
      <c r="K17" s="8">
        <f t="shared" si="0"/>
        <v>50</v>
      </c>
      <c r="L17" s="5">
        <v>184.6</v>
      </c>
      <c r="M17" s="9">
        <f t="shared" si="1"/>
        <v>369.2</v>
      </c>
      <c r="N17" s="12">
        <f t="shared" si="2"/>
        <v>184.6</v>
      </c>
    </row>
    <row r="18" spans="1:14" ht="24.75" customHeight="1">
      <c r="A18" s="5" t="s">
        <v>27</v>
      </c>
      <c r="B18" s="6">
        <v>1</v>
      </c>
      <c r="C18" s="6" t="s">
        <v>33</v>
      </c>
      <c r="D18" s="6" t="s">
        <v>24</v>
      </c>
      <c r="E18" s="5" t="s">
        <v>34</v>
      </c>
      <c r="F18" s="6">
        <v>10</v>
      </c>
      <c r="G18" s="5" t="s">
        <v>26</v>
      </c>
      <c r="H18" s="5">
        <v>110</v>
      </c>
      <c r="I18" s="3" t="s">
        <v>13</v>
      </c>
      <c r="J18" s="5">
        <v>100</v>
      </c>
      <c r="K18" s="8">
        <f t="shared" si="0"/>
        <v>50</v>
      </c>
      <c r="L18" s="5">
        <v>184.6</v>
      </c>
      <c r="M18" s="9">
        <f t="shared" si="1"/>
        <v>369.2</v>
      </c>
      <c r="N18" s="12">
        <f t="shared" si="2"/>
        <v>184.6</v>
      </c>
    </row>
    <row r="19" spans="1:14" ht="24.75" customHeight="1">
      <c r="A19" s="5" t="s">
        <v>27</v>
      </c>
      <c r="B19" s="6">
        <v>1</v>
      </c>
      <c r="C19" s="6" t="s">
        <v>33</v>
      </c>
      <c r="D19" s="6" t="s">
        <v>33</v>
      </c>
      <c r="E19" s="5" t="s">
        <v>27</v>
      </c>
      <c r="F19" s="6" t="s">
        <v>25</v>
      </c>
      <c r="G19" s="5" t="s">
        <v>26</v>
      </c>
      <c r="H19" s="5">
        <v>110</v>
      </c>
      <c r="I19" s="13" t="s">
        <v>14</v>
      </c>
      <c r="J19" s="8">
        <v>710</v>
      </c>
      <c r="K19" s="8">
        <f t="shared" si="0"/>
        <v>355</v>
      </c>
      <c r="L19" s="8">
        <f>L20+L21</f>
        <v>319.09999999999997</v>
      </c>
      <c r="M19" s="9">
        <f t="shared" si="1"/>
        <v>89.88732394366197</v>
      </c>
      <c r="N19" s="9">
        <f t="shared" si="2"/>
        <v>44.943661971830984</v>
      </c>
    </row>
    <row r="20" spans="1:14" ht="24.75" customHeight="1">
      <c r="A20" s="5" t="s">
        <v>27</v>
      </c>
      <c r="B20" s="6">
        <v>1</v>
      </c>
      <c r="C20" s="6" t="s">
        <v>33</v>
      </c>
      <c r="D20" s="6" t="s">
        <v>33</v>
      </c>
      <c r="E20" s="5" t="s">
        <v>35</v>
      </c>
      <c r="F20" s="6" t="s">
        <v>25</v>
      </c>
      <c r="G20" s="5" t="s">
        <v>26</v>
      </c>
      <c r="H20" s="5">
        <v>110</v>
      </c>
      <c r="I20" s="3" t="s">
        <v>15</v>
      </c>
      <c r="J20" s="5">
        <v>48</v>
      </c>
      <c r="K20" s="8">
        <f t="shared" si="0"/>
        <v>24</v>
      </c>
      <c r="L20" s="5">
        <v>56.9</v>
      </c>
      <c r="M20" s="9">
        <f t="shared" si="1"/>
        <v>237.08333333333331</v>
      </c>
      <c r="N20" s="12">
        <f t="shared" si="2"/>
        <v>118.54166666666667</v>
      </c>
    </row>
    <row r="21" spans="1:14" ht="24.75" customHeight="1">
      <c r="A21" s="5" t="s">
        <v>27</v>
      </c>
      <c r="B21" s="6">
        <v>1</v>
      </c>
      <c r="C21" s="6" t="s">
        <v>33</v>
      </c>
      <c r="D21" s="6" t="s">
        <v>33</v>
      </c>
      <c r="E21" s="5" t="s">
        <v>36</v>
      </c>
      <c r="F21" s="6" t="s">
        <v>31</v>
      </c>
      <c r="G21" s="5" t="s">
        <v>26</v>
      </c>
      <c r="H21" s="5">
        <v>110</v>
      </c>
      <c r="I21" s="3" t="s">
        <v>16</v>
      </c>
      <c r="J21" s="5">
        <v>662</v>
      </c>
      <c r="K21" s="8">
        <f t="shared" si="0"/>
        <v>331</v>
      </c>
      <c r="L21" s="5">
        <v>262.2</v>
      </c>
      <c r="M21" s="9">
        <f t="shared" si="1"/>
        <v>79.21450151057402</v>
      </c>
      <c r="N21" s="12">
        <f t="shared" si="2"/>
        <v>39.60725075528701</v>
      </c>
    </row>
    <row r="22" spans="1:14" ht="24.75" customHeight="1">
      <c r="A22" s="5" t="s">
        <v>27</v>
      </c>
      <c r="B22" s="6">
        <v>1</v>
      </c>
      <c r="C22" s="6">
        <v>11</v>
      </c>
      <c r="D22" s="6" t="s">
        <v>25</v>
      </c>
      <c r="E22" s="5" t="s">
        <v>27</v>
      </c>
      <c r="F22" s="6" t="s">
        <v>25</v>
      </c>
      <c r="G22" s="5" t="s">
        <v>26</v>
      </c>
      <c r="H22" s="5" t="s">
        <v>27</v>
      </c>
      <c r="I22" s="3" t="s">
        <v>17</v>
      </c>
      <c r="J22" s="8">
        <v>310</v>
      </c>
      <c r="K22" s="8">
        <f t="shared" si="0"/>
        <v>155</v>
      </c>
      <c r="L22" s="8">
        <f>L23</f>
        <v>214.6</v>
      </c>
      <c r="M22" s="9">
        <f t="shared" si="1"/>
        <v>138.4516129032258</v>
      </c>
      <c r="N22" s="9">
        <f t="shared" si="2"/>
        <v>69.2258064516129</v>
      </c>
    </row>
    <row r="23" spans="1:14" ht="24.75" customHeight="1">
      <c r="A23" s="5" t="s">
        <v>27</v>
      </c>
      <c r="B23" s="6">
        <v>1</v>
      </c>
      <c r="C23" s="6">
        <v>11</v>
      </c>
      <c r="D23" s="6" t="s">
        <v>31</v>
      </c>
      <c r="E23" s="5" t="s">
        <v>35</v>
      </c>
      <c r="F23" s="6" t="s">
        <v>25</v>
      </c>
      <c r="G23" s="5" t="s">
        <v>26</v>
      </c>
      <c r="H23" s="5">
        <v>120</v>
      </c>
      <c r="I23" s="3" t="s">
        <v>18</v>
      </c>
      <c r="J23" s="5">
        <v>310</v>
      </c>
      <c r="K23" s="8">
        <f t="shared" si="0"/>
        <v>155</v>
      </c>
      <c r="L23" s="5">
        <v>214.6</v>
      </c>
      <c r="M23" s="9">
        <f t="shared" si="1"/>
        <v>138.4516129032258</v>
      </c>
      <c r="N23" s="12">
        <f t="shared" si="2"/>
        <v>69.2258064516129</v>
      </c>
    </row>
    <row r="24" spans="1:14" ht="24.75" customHeight="1">
      <c r="A24" s="5" t="s">
        <v>27</v>
      </c>
      <c r="B24" s="6">
        <v>1</v>
      </c>
      <c r="C24" s="6">
        <v>11</v>
      </c>
      <c r="D24" s="6" t="s">
        <v>31</v>
      </c>
      <c r="E24" s="5" t="s">
        <v>37</v>
      </c>
      <c r="F24" s="6" t="s">
        <v>24</v>
      </c>
      <c r="G24" s="5" t="s">
        <v>26</v>
      </c>
      <c r="H24" s="5">
        <v>120</v>
      </c>
      <c r="I24" s="3" t="s">
        <v>19</v>
      </c>
      <c r="J24" s="5">
        <v>310</v>
      </c>
      <c r="K24" s="8">
        <f t="shared" si="0"/>
        <v>155</v>
      </c>
      <c r="L24" s="5">
        <v>214.6</v>
      </c>
      <c r="M24" s="9">
        <f t="shared" si="1"/>
        <v>138.4516129032258</v>
      </c>
      <c r="N24" s="12">
        <f t="shared" si="2"/>
        <v>69.2258064516129</v>
      </c>
    </row>
    <row r="25" spans="1:14" ht="24.75" customHeight="1">
      <c r="A25" s="5" t="s">
        <v>27</v>
      </c>
      <c r="B25" s="6">
        <v>1</v>
      </c>
      <c r="C25" s="6">
        <v>17</v>
      </c>
      <c r="D25" s="6" t="s">
        <v>31</v>
      </c>
      <c r="E25" s="5" t="s">
        <v>46</v>
      </c>
      <c r="F25" s="6">
        <v>10</v>
      </c>
      <c r="G25" s="5" t="s">
        <v>26</v>
      </c>
      <c r="H25" s="5">
        <v>180</v>
      </c>
      <c r="I25" s="18" t="s">
        <v>63</v>
      </c>
      <c r="J25" s="5"/>
      <c r="K25" s="8"/>
      <c r="L25" s="5">
        <v>9.3</v>
      </c>
      <c r="M25" s="9"/>
      <c r="N25" s="12"/>
    </row>
    <row r="26" spans="1:14" ht="51" customHeight="1">
      <c r="A26" s="5" t="s">
        <v>27</v>
      </c>
      <c r="B26" s="6">
        <v>1</v>
      </c>
      <c r="C26" s="6">
        <v>14</v>
      </c>
      <c r="D26" s="6" t="s">
        <v>33</v>
      </c>
      <c r="E26" s="5" t="s">
        <v>45</v>
      </c>
      <c r="F26" s="6">
        <v>10</v>
      </c>
      <c r="G26" s="5" t="s">
        <v>26</v>
      </c>
      <c r="H26" s="5">
        <v>430</v>
      </c>
      <c r="I26" s="17" t="s">
        <v>62</v>
      </c>
      <c r="J26" s="5"/>
      <c r="K26" s="8"/>
      <c r="L26" s="5">
        <v>17.8</v>
      </c>
      <c r="M26" s="9"/>
      <c r="N26" s="12"/>
    </row>
    <row r="27" spans="1:14" ht="17.25" customHeight="1">
      <c r="A27" s="5" t="s">
        <v>27</v>
      </c>
      <c r="B27" s="10">
        <v>2</v>
      </c>
      <c r="C27" s="10" t="s">
        <v>25</v>
      </c>
      <c r="D27" s="10" t="s">
        <v>25</v>
      </c>
      <c r="E27" s="8" t="s">
        <v>27</v>
      </c>
      <c r="F27" s="10" t="s">
        <v>25</v>
      </c>
      <c r="G27" s="5" t="s">
        <v>26</v>
      </c>
      <c r="H27" s="8" t="s">
        <v>27</v>
      </c>
      <c r="I27" s="19" t="s">
        <v>20</v>
      </c>
      <c r="J27" s="14">
        <f>SUM(J28:J35)</f>
        <v>2585.7</v>
      </c>
      <c r="K27" s="14">
        <f>SUM(K28:K35)</f>
        <v>1292.85</v>
      </c>
      <c r="L27" s="14">
        <f>SUM(L28:L35)</f>
        <v>969.2</v>
      </c>
      <c r="M27" s="9">
        <f t="shared" si="1"/>
        <v>74.96616003403335</v>
      </c>
      <c r="N27" s="12">
        <f t="shared" si="2"/>
        <v>37.48308001701667</v>
      </c>
    </row>
    <row r="28" spans="1:14" ht="24.75" customHeight="1">
      <c r="A28" s="5" t="s">
        <v>27</v>
      </c>
      <c r="B28" s="10">
        <v>2</v>
      </c>
      <c r="C28" s="6" t="s">
        <v>28</v>
      </c>
      <c r="D28" s="6" t="s">
        <v>24</v>
      </c>
      <c r="E28" s="5" t="s">
        <v>38</v>
      </c>
      <c r="F28" s="10" t="s">
        <v>25</v>
      </c>
      <c r="G28" s="5" t="s">
        <v>26</v>
      </c>
      <c r="H28" s="8">
        <v>151</v>
      </c>
      <c r="I28" s="20" t="s">
        <v>21</v>
      </c>
      <c r="J28" s="5">
        <v>94</v>
      </c>
      <c r="K28" s="8">
        <f aca="true" t="shared" si="3" ref="K28:K34">J28/2</f>
        <v>47</v>
      </c>
      <c r="L28" s="5">
        <v>94</v>
      </c>
      <c r="M28" s="9">
        <f t="shared" si="1"/>
        <v>200</v>
      </c>
      <c r="N28" s="12">
        <f t="shared" si="2"/>
        <v>100</v>
      </c>
    </row>
    <row r="29" spans="1:14" ht="59.25" customHeight="1">
      <c r="A29" s="5" t="s">
        <v>27</v>
      </c>
      <c r="B29" s="10">
        <v>2</v>
      </c>
      <c r="C29" s="6" t="s">
        <v>28</v>
      </c>
      <c r="D29" s="6" t="s">
        <v>28</v>
      </c>
      <c r="E29" s="5" t="s">
        <v>49</v>
      </c>
      <c r="F29" s="10" t="s">
        <v>50</v>
      </c>
      <c r="G29" s="5" t="s">
        <v>51</v>
      </c>
      <c r="H29" s="8">
        <v>151</v>
      </c>
      <c r="I29" s="20" t="s">
        <v>64</v>
      </c>
      <c r="J29" s="5">
        <v>794.9</v>
      </c>
      <c r="K29" s="8">
        <f t="shared" si="3"/>
        <v>397.45</v>
      </c>
      <c r="L29" s="5"/>
      <c r="M29" s="9">
        <f aca="true" t="shared" si="4" ref="M29:M34">L29/K29*100</f>
        <v>0</v>
      </c>
      <c r="N29" s="12">
        <f aca="true" t="shared" si="5" ref="N29:N35">L29*100/J29</f>
        <v>0</v>
      </c>
    </row>
    <row r="30" spans="1:14" ht="36" customHeight="1">
      <c r="A30" s="5" t="s">
        <v>27</v>
      </c>
      <c r="B30" s="10">
        <v>2</v>
      </c>
      <c r="C30" s="6" t="s">
        <v>28</v>
      </c>
      <c r="D30" s="6" t="s">
        <v>28</v>
      </c>
      <c r="E30" s="5" t="s">
        <v>52</v>
      </c>
      <c r="F30" s="10" t="s">
        <v>50</v>
      </c>
      <c r="G30" s="5" t="s">
        <v>51</v>
      </c>
      <c r="H30" s="8">
        <v>151</v>
      </c>
      <c r="I30" s="3" t="s">
        <v>53</v>
      </c>
      <c r="J30" s="5">
        <v>60.1</v>
      </c>
      <c r="K30" s="8">
        <f t="shared" si="3"/>
        <v>30.05</v>
      </c>
      <c r="L30" s="5"/>
      <c r="M30" s="9">
        <f t="shared" si="4"/>
        <v>0</v>
      </c>
      <c r="N30" s="12">
        <f t="shared" si="5"/>
        <v>0</v>
      </c>
    </row>
    <row r="31" spans="1:14" ht="27" customHeight="1">
      <c r="A31" s="5" t="s">
        <v>27</v>
      </c>
      <c r="B31" s="10">
        <v>2</v>
      </c>
      <c r="C31" s="6" t="s">
        <v>28</v>
      </c>
      <c r="D31" s="6" t="s">
        <v>28</v>
      </c>
      <c r="E31" s="5">
        <v>999</v>
      </c>
      <c r="F31" s="10" t="s">
        <v>50</v>
      </c>
      <c r="G31" s="5" t="s">
        <v>54</v>
      </c>
      <c r="H31" s="8">
        <v>151</v>
      </c>
      <c r="I31" s="3" t="s">
        <v>55</v>
      </c>
      <c r="J31" s="5">
        <v>947</v>
      </c>
      <c r="K31" s="8">
        <f t="shared" si="3"/>
        <v>473.5</v>
      </c>
      <c r="L31" s="5">
        <v>473.5</v>
      </c>
      <c r="M31" s="9">
        <f t="shared" si="4"/>
        <v>100</v>
      </c>
      <c r="N31" s="12">
        <f t="shared" si="5"/>
        <v>50</v>
      </c>
    </row>
    <row r="32" spans="1:14" ht="36" customHeight="1">
      <c r="A32" s="5" t="s">
        <v>27</v>
      </c>
      <c r="B32" s="10">
        <v>2</v>
      </c>
      <c r="C32" s="6" t="s">
        <v>28</v>
      </c>
      <c r="D32" s="6" t="s">
        <v>28</v>
      </c>
      <c r="E32" s="5">
        <v>999</v>
      </c>
      <c r="F32" s="10" t="s">
        <v>50</v>
      </c>
      <c r="G32" s="5" t="s">
        <v>56</v>
      </c>
      <c r="H32" s="8">
        <v>151</v>
      </c>
      <c r="I32" s="3" t="s">
        <v>57</v>
      </c>
      <c r="J32" s="5">
        <v>127</v>
      </c>
      <c r="K32" s="8">
        <f t="shared" si="3"/>
        <v>63.5</v>
      </c>
      <c r="L32" s="5">
        <v>45</v>
      </c>
      <c r="M32" s="9">
        <f t="shared" si="4"/>
        <v>70.86614173228347</v>
      </c>
      <c r="N32" s="12">
        <f t="shared" si="5"/>
        <v>35.43307086614173</v>
      </c>
    </row>
    <row r="33" spans="1:14" ht="43.5" customHeight="1">
      <c r="A33" s="5" t="s">
        <v>27</v>
      </c>
      <c r="B33" s="10">
        <v>2</v>
      </c>
      <c r="C33" s="6" t="s">
        <v>28</v>
      </c>
      <c r="D33" s="6" t="s">
        <v>28</v>
      </c>
      <c r="E33" s="5">
        <v>999</v>
      </c>
      <c r="F33" s="10" t="s">
        <v>50</v>
      </c>
      <c r="G33" s="5" t="s">
        <v>58</v>
      </c>
      <c r="H33" s="8">
        <v>151</v>
      </c>
      <c r="I33" s="3" t="s">
        <v>59</v>
      </c>
      <c r="J33" s="5">
        <v>140.7</v>
      </c>
      <c r="K33" s="8">
        <f t="shared" si="3"/>
        <v>70.35</v>
      </c>
      <c r="L33" s="5">
        <v>140.7</v>
      </c>
      <c r="M33" s="9">
        <f t="shared" si="4"/>
        <v>200</v>
      </c>
      <c r="N33" s="12">
        <f t="shared" si="5"/>
        <v>100</v>
      </c>
    </row>
    <row r="34" spans="1:14" ht="24.75" customHeight="1">
      <c r="A34" s="5" t="s">
        <v>27</v>
      </c>
      <c r="B34" s="10">
        <v>2</v>
      </c>
      <c r="C34" s="6" t="s">
        <v>28</v>
      </c>
      <c r="D34" s="6" t="s">
        <v>28</v>
      </c>
      <c r="E34" s="5">
        <v>999</v>
      </c>
      <c r="F34" s="10" t="s">
        <v>50</v>
      </c>
      <c r="G34" s="5" t="s">
        <v>60</v>
      </c>
      <c r="H34" s="8">
        <v>151</v>
      </c>
      <c r="I34" s="3" t="s">
        <v>61</v>
      </c>
      <c r="J34" s="5">
        <v>370</v>
      </c>
      <c r="K34" s="8">
        <f t="shared" si="3"/>
        <v>185</v>
      </c>
      <c r="L34" s="5">
        <v>190</v>
      </c>
      <c r="M34" s="9">
        <f t="shared" si="4"/>
        <v>102.7027027027027</v>
      </c>
      <c r="N34" s="12">
        <f t="shared" si="5"/>
        <v>51.351351351351354</v>
      </c>
    </row>
    <row r="35" spans="1:14" ht="24.75" customHeight="1">
      <c r="A35" s="5" t="s">
        <v>27</v>
      </c>
      <c r="B35" s="10">
        <v>2</v>
      </c>
      <c r="C35" s="6" t="s">
        <v>28</v>
      </c>
      <c r="D35" s="6" t="s">
        <v>24</v>
      </c>
      <c r="E35" s="5" t="s">
        <v>38</v>
      </c>
      <c r="F35" s="6">
        <v>10</v>
      </c>
      <c r="G35" s="5" t="s">
        <v>26</v>
      </c>
      <c r="H35" s="5">
        <v>151</v>
      </c>
      <c r="I35" s="3" t="s">
        <v>23</v>
      </c>
      <c r="J35" s="5">
        <v>52</v>
      </c>
      <c r="K35" s="8">
        <f>J35/2</f>
        <v>26</v>
      </c>
      <c r="L35" s="5">
        <v>26</v>
      </c>
      <c r="M35" s="9">
        <f t="shared" si="1"/>
        <v>100</v>
      </c>
      <c r="N35" s="12">
        <f t="shared" si="5"/>
        <v>50</v>
      </c>
    </row>
    <row r="36" spans="1:14" ht="24.75" customHeight="1">
      <c r="A36" s="6"/>
      <c r="B36" s="6"/>
      <c r="C36" s="6"/>
      <c r="D36" s="6"/>
      <c r="E36" s="6"/>
      <c r="F36" s="6"/>
      <c r="G36" s="6"/>
      <c r="H36" s="6"/>
      <c r="I36" s="10" t="s">
        <v>22</v>
      </c>
      <c r="J36" s="15">
        <f>J27+J9</f>
        <v>4489.7</v>
      </c>
      <c r="K36" s="15">
        <f>K27+K9</f>
        <v>2244.85</v>
      </c>
      <c r="L36" s="9">
        <f>L27+L9</f>
        <v>2114.8</v>
      </c>
      <c r="M36" s="9">
        <f t="shared" si="1"/>
        <v>94.20673987126091</v>
      </c>
      <c r="N36" s="16">
        <f t="shared" si="2"/>
        <v>47.103369935630454</v>
      </c>
    </row>
    <row r="39" spans="2:11" ht="14.25">
      <c r="B39" s="21" t="s">
        <v>65</v>
      </c>
      <c r="I39" s="22"/>
      <c r="K39" s="21" t="s">
        <v>66</v>
      </c>
    </row>
  </sheetData>
  <sheetProtection/>
  <mergeCells count="1">
    <mergeCell ref="A8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Alexey</cp:lastModifiedBy>
  <cp:lastPrinted>2010-07-12T10:24:48Z</cp:lastPrinted>
  <dcterms:created xsi:type="dcterms:W3CDTF">2006-11-21T07:44:59Z</dcterms:created>
  <dcterms:modified xsi:type="dcterms:W3CDTF">2010-10-26T09:23:08Z</dcterms:modified>
  <cp:category/>
  <cp:version/>
  <cp:contentType/>
  <cp:contentStatus/>
</cp:coreProperties>
</file>